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60" windowWidth="14940" windowHeight="7875"/>
  </bookViews>
  <sheets>
    <sheet name="法非適用_水道事業" sheetId="4" r:id="rId1"/>
    <sheet name="データ" sheetId="5" state="hidden" r:id="rId2"/>
  </sheets>
  <calcPr calcId="145621"/>
</workbook>
</file>

<file path=xl/calcChain.xml><?xml version="1.0" encoding="utf-8"?>
<calcChain xmlns="http://schemas.openxmlformats.org/spreadsheetml/2006/main">
  <c r="EM6" i="5" l="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AY10" i="4" s="1"/>
  <c r="U6" i="5"/>
  <c r="T6" i="5"/>
  <c r="AI10" i="4" s="1"/>
  <c r="S6" i="5"/>
  <c r="AY8" i="4" s="1"/>
  <c r="R6" i="5"/>
  <c r="AQ8" i="4" s="1"/>
  <c r="Q6" i="5"/>
  <c r="P6" i="5"/>
  <c r="O6" i="5"/>
  <c r="N6" i="5"/>
  <c r="M6" i="5"/>
  <c r="L6" i="5"/>
  <c r="K6" i="5"/>
  <c r="R8" i="4" s="1"/>
  <c r="J6" i="5"/>
  <c r="J8" i="4" s="1"/>
  <c r="I6" i="5"/>
  <c r="H6" i="5"/>
  <c r="B6" i="4" s="1"/>
  <c r="G6" i="5"/>
  <c r="F6" i="5"/>
  <c r="E6" i="5"/>
  <c r="D6" i="5"/>
  <c r="C6" i="5"/>
  <c r="B6" i="5"/>
  <c r="F10" i="5" s="1"/>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Q10" i="4"/>
  <c r="Z10" i="4"/>
  <c r="R10" i="4"/>
  <c r="J10" i="4"/>
  <c r="B10" i="4"/>
  <c r="AI8" i="4"/>
  <c r="Z8" i="4"/>
  <c r="B8" i="4"/>
  <c r="C10" i="5" l="1"/>
  <c r="D10" i="5"/>
  <c r="E10" i="5"/>
  <c r="B10" i="5"/>
</calcChain>
</file>

<file path=xl/sharedStrings.xml><?xml version="1.0" encoding="utf-8"?>
<sst xmlns="http://schemas.openxmlformats.org/spreadsheetml/2006/main" count="218" uniqueCount="108">
  <si>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</si>
  <si>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</si>
  <si>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</si>
  <si>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</si>
  <si>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</si>
  <si>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</si>
  <si>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</si>
  <si>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</si>
  <si>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</si>
  <si>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</si>
  <si>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</si>
  <si>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</si>
  <si>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</si>
  <si>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</si>
  <si>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</si>
  <si>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</si>
  <si>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</si>
  <si>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</si>
  <si>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</si>
  <si>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</si>
  <si>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</si>
  <si>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</si>
  <si>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</si>
  <si>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</si>
  <si>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</si>
  <si>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</si>
  <si>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</si>
  <si>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</si>
  <si>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</si>
  <si>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</si>
  <si>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</si>
  <si>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</si>
  <si>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</si>
  <si>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</si>
  <si>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</si>
  <si>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</si>
  <si>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</si>
  <si>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</si>
  <si>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</si>
  <si>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平成23年度から平成25年度における各指標の類似団体平均値は、当時の事業数を基に算出していますが、管路更新率については、平成26年度の事業数を基に類似団体平均値を算出しています。</t>
    <phoneticPr fontId="4"/>
  </si>
  <si>
    <t>水道事業(法非適用)</t>
    <rPh sb="0" eb="2">
      <t>スイドウ</t>
    </rPh>
    <rPh sb="2" eb="4">
      <t>ジギョウ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</si>
  <si>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</si>
  <si>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</si>
  <si>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</si>
  <si>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</si>
  <si>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</si>
  <si>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</si>
  <si>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</si>
  <si>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</si>
  <si>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</si>
  <si>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</si>
  <si>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</si>
  <si>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</si>
  <si>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</si>
  <si>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</si>
  <si>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</si>
  <si>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</si>
  <si>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</si>
  <si>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</si>
  <si>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</si>
  <si>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</si>
  <si>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</si>
  <si>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</si>
  <si>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</si>
  <si>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</si>
  <si>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</si>
  <si>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</si>
  <si>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</si>
  <si>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</si>
  <si>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</si>
  <si>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</si>
  <si>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</si>
  <si>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</si>
  <si>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</si>
  <si>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</si>
  <si>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</si>
  <si>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</si>
  <si>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</si>
  <si>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</si>
  <si>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</si>
  <si>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</si>
  <si>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</si>
  <si>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</si>
  <si>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</si>
  <si>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</si>
  <si>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</si>
  <si>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</si>
  <si>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</si>
  <si>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</si>
  <si>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</si>
  <si>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</si>
  <si>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</si>
  <si>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</si>
  <si>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愛媛県　西条市</t>
  </si>
  <si>
    <t>法非適用</t>
  </si>
  <si>
    <t>水道事業</t>
  </si>
  <si>
    <t>簡易水道事業</t>
  </si>
  <si>
    <t>D3</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</si>
  <si>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</si>
  <si>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</si>
  <si>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</si>
  <si>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</si>
  <si>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</si>
  <si>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</si>
  <si>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</si>
  <si>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③管路更新率について、⑧有収率が高いことからもわかるように、管路に関しては老朽化が進んでおらず、類似団体と比較して低い更新率となっている。
　また、水源地や配水池等の施設に関しても老朽化は深刻な状況ではなく、機械・設備等については重要なものから適宜更新をおこなっている。</t>
    <rPh sb="2" eb="4">
      <t>カンロ</t>
    </rPh>
    <rPh sb="4" eb="6">
      <t>コウシン</t>
    </rPh>
    <rPh sb="6" eb="7">
      <t>リツ</t>
    </rPh>
    <rPh sb="13" eb="15">
      <t>ユウシュウ</t>
    </rPh>
    <rPh sb="15" eb="16">
      <t>リツ</t>
    </rPh>
    <rPh sb="17" eb="18">
      <t>タカ</t>
    </rPh>
    <rPh sb="31" eb="33">
      <t>カンロ</t>
    </rPh>
    <rPh sb="34" eb="35">
      <t>カン</t>
    </rPh>
    <rPh sb="38" eb="41">
      <t>ロウキュウカ</t>
    </rPh>
    <rPh sb="42" eb="43">
      <t>スス</t>
    </rPh>
    <rPh sb="49" eb="51">
      <t>ルイジ</t>
    </rPh>
    <rPh sb="51" eb="53">
      <t>ダンタイ</t>
    </rPh>
    <rPh sb="54" eb="56">
      <t>ヒカク</t>
    </rPh>
    <rPh sb="58" eb="59">
      <t>ヒク</t>
    </rPh>
    <rPh sb="60" eb="62">
      <t>コウシン</t>
    </rPh>
    <rPh sb="62" eb="63">
      <t>リツ</t>
    </rPh>
    <rPh sb="75" eb="78">
      <t>スイゲンチ</t>
    </rPh>
    <rPh sb="79" eb="82">
      <t>ハイスイチ</t>
    </rPh>
    <rPh sb="82" eb="83">
      <t>トウ</t>
    </rPh>
    <rPh sb="84" eb="86">
      <t>シセツ</t>
    </rPh>
    <rPh sb="87" eb="88">
      <t>カン</t>
    </rPh>
    <rPh sb="91" eb="94">
      <t>ロウキュウカ</t>
    </rPh>
    <rPh sb="108" eb="110">
      <t>セツビ</t>
    </rPh>
    <rPh sb="110" eb="111">
      <t>トウ</t>
    </rPh>
    <rPh sb="116" eb="118">
      <t>ジュウヨウ</t>
    </rPh>
    <rPh sb="123" eb="125">
      <t>テキギ</t>
    </rPh>
    <rPh sb="125" eb="127">
      <t>コウシン</t>
    </rPh>
    <phoneticPr fontId="4"/>
  </si>
  <si>
    <t>　簡易水道事業は上水道事業と同じ料金水準ではあるが、経営効率が悪く、料金収入のみで経営の健全性を確保することは困難である。
　そのため、企業債や一般会計からの繰入に大きく依存しており、改善が必要な状況である。特に、一般会計からの繰入については、水道利用者以外からも負担を強いることになり、負担の公平性という観点からも望ましい状況ではない。
　また人口が減少し、施設利用率も減少していくことが予想される中では、将来的にはダウンサイジングや上水道事業との統合など抜本的な改善を考えていかなければならない。
　</t>
    <rPh sb="1" eb="3">
      <t>カンイ</t>
    </rPh>
    <rPh sb="3" eb="5">
      <t>スイドウ</t>
    </rPh>
    <rPh sb="5" eb="7">
      <t>ジギョウ</t>
    </rPh>
    <rPh sb="8" eb="11">
      <t>ジョウスイドウ</t>
    </rPh>
    <rPh sb="11" eb="13">
      <t>ジギョウ</t>
    </rPh>
    <rPh sb="14" eb="15">
      <t>オナ</t>
    </rPh>
    <rPh sb="16" eb="18">
      <t>リョウキン</t>
    </rPh>
    <rPh sb="18" eb="20">
      <t>スイジュン</t>
    </rPh>
    <rPh sb="26" eb="28">
      <t>ケイエイ</t>
    </rPh>
    <rPh sb="28" eb="30">
      <t>コウリツ</t>
    </rPh>
    <rPh sb="31" eb="32">
      <t>ワル</t>
    </rPh>
    <rPh sb="34" eb="36">
      <t>リョウキン</t>
    </rPh>
    <rPh sb="36" eb="38">
      <t>シュウニュウ</t>
    </rPh>
    <rPh sb="41" eb="43">
      <t>ケイエイ</t>
    </rPh>
    <rPh sb="44" eb="47">
      <t>ケンゼンセイ</t>
    </rPh>
    <rPh sb="48" eb="50">
      <t>カクホ</t>
    </rPh>
    <rPh sb="55" eb="57">
      <t>コンナン</t>
    </rPh>
    <rPh sb="68" eb="70">
      <t>キギョウ</t>
    </rPh>
    <rPh sb="70" eb="71">
      <t>サイ</t>
    </rPh>
    <rPh sb="72" eb="74">
      <t>イッパン</t>
    </rPh>
    <rPh sb="74" eb="76">
      <t>カイケイ</t>
    </rPh>
    <rPh sb="79" eb="81">
      <t>クリイレ</t>
    </rPh>
    <rPh sb="82" eb="83">
      <t>オオ</t>
    </rPh>
    <rPh sb="85" eb="87">
      <t>イゾン</t>
    </rPh>
    <rPh sb="92" eb="94">
      <t>カイゼン</t>
    </rPh>
    <rPh sb="95" eb="97">
      <t>ヒツヨウ</t>
    </rPh>
    <rPh sb="98" eb="100">
      <t>ジョウキョウ</t>
    </rPh>
    <rPh sb="104" eb="105">
      <t>トク</t>
    </rPh>
    <rPh sb="107" eb="109">
      <t>イッパン</t>
    </rPh>
    <rPh sb="109" eb="111">
      <t>カイケイ</t>
    </rPh>
    <rPh sb="114" eb="116">
      <t>クリイレ</t>
    </rPh>
    <rPh sb="122" eb="124">
      <t>スイドウ</t>
    </rPh>
    <rPh sb="124" eb="127">
      <t>リヨウシャ</t>
    </rPh>
    <rPh sb="127" eb="129">
      <t>イガイ</t>
    </rPh>
    <rPh sb="132" eb="134">
      <t>フタン</t>
    </rPh>
    <rPh sb="135" eb="136">
      <t>シ</t>
    </rPh>
    <rPh sb="144" eb="146">
      <t>フタン</t>
    </rPh>
    <rPh sb="147" eb="150">
      <t>コウヘイセイ</t>
    </rPh>
    <rPh sb="153" eb="155">
      <t>カンテン</t>
    </rPh>
    <rPh sb="158" eb="159">
      <t>ノゾ</t>
    </rPh>
    <rPh sb="162" eb="164">
      <t>ジョウキョウ</t>
    </rPh>
    <rPh sb="173" eb="175">
      <t>ジンコウ</t>
    </rPh>
    <rPh sb="176" eb="178">
      <t>ゲンショウ</t>
    </rPh>
    <rPh sb="180" eb="182">
      <t>シセツ</t>
    </rPh>
    <rPh sb="182" eb="185">
      <t>リヨウリツ</t>
    </rPh>
    <rPh sb="186" eb="188">
      <t>ゲンショウ</t>
    </rPh>
    <rPh sb="195" eb="197">
      <t>ヨソウ</t>
    </rPh>
    <rPh sb="200" eb="201">
      <t>ナカ</t>
    </rPh>
    <rPh sb="204" eb="207">
      <t>ショウライテキ</t>
    </rPh>
    <rPh sb="218" eb="221">
      <t>ジョウスイドウ</t>
    </rPh>
    <rPh sb="221" eb="223">
      <t>ジギョウ</t>
    </rPh>
    <rPh sb="225" eb="227">
      <t>トウゴウ</t>
    </rPh>
    <rPh sb="229" eb="232">
      <t>バッポンテキ</t>
    </rPh>
    <rPh sb="233" eb="235">
      <t>カイゼン</t>
    </rPh>
    <rPh sb="236" eb="237">
      <t>カンガ</t>
    </rPh>
    <phoneticPr fontId="4"/>
  </si>
  <si>
    <t xml:space="preserve"> 簡易水道事業は上水道事業と比較すれば規模が小さく、料金収入のみでは効率的な経営をすることが困難であり、収支の不足分に関しては一般会計からの繰入により補填している状況である。
　①収益的収支比率は100％を大きく下回っており必要な資金を十分に確保できていない。
　また、類似団体と比較すれば⑥給水原価が低く抑えられており、その結果⑤料金回収率については良好であるが、100％を大きく下回っており、給水に係る費用を料金から十分に回収できていないことがわかる。
　⑧有収率が高いことからもわかるように、管路の老朽化が進んでないこともあり、近年は大規模な更新を行っていない。その結果、企業債残高は減少傾向にあり、④企業債残高対給水収益比率については、類似団体と比較すれば低い水準である。
　⑦施設利用率については、類似団体と比較して低い水準にあり、今後も給水人口の減少による低下が予想される。そのため、将来的にはダウンサイジングや上水道事業との統合も視野にいれた更新計画が必要である。
</t>
    <rPh sb="1" eb="3">
      <t>カンイ</t>
    </rPh>
    <rPh sb="3" eb="5">
      <t>スイドウ</t>
    </rPh>
    <rPh sb="5" eb="7">
      <t>ジギョウ</t>
    </rPh>
    <rPh sb="8" eb="11">
      <t>ジョウスイドウ</t>
    </rPh>
    <rPh sb="11" eb="13">
      <t>ジギョウ</t>
    </rPh>
    <rPh sb="14" eb="16">
      <t>ヒカク</t>
    </rPh>
    <rPh sb="19" eb="21">
      <t>キボ</t>
    </rPh>
    <rPh sb="22" eb="23">
      <t>チイ</t>
    </rPh>
    <rPh sb="26" eb="28">
      <t>リョウキン</t>
    </rPh>
    <rPh sb="28" eb="30">
      <t>シュウニュウ</t>
    </rPh>
    <rPh sb="34" eb="36">
      <t>コウリツ</t>
    </rPh>
    <rPh sb="36" eb="37">
      <t>テキ</t>
    </rPh>
    <rPh sb="38" eb="40">
      <t>ケイエイ</t>
    </rPh>
    <rPh sb="46" eb="48">
      <t>コンナン</t>
    </rPh>
    <rPh sb="52" eb="54">
      <t>シュウシ</t>
    </rPh>
    <rPh sb="55" eb="58">
      <t>フソクブン</t>
    </rPh>
    <rPh sb="59" eb="60">
      <t>カン</t>
    </rPh>
    <rPh sb="63" eb="65">
      <t>イッパン</t>
    </rPh>
    <rPh sb="65" eb="67">
      <t>カイケイ</t>
    </rPh>
    <rPh sb="70" eb="72">
      <t>クリイレ</t>
    </rPh>
    <rPh sb="75" eb="77">
      <t>ホテン</t>
    </rPh>
    <rPh sb="81" eb="83">
      <t>ジョウキョウ</t>
    </rPh>
    <rPh sb="90" eb="93">
      <t>シュウエキテキ</t>
    </rPh>
    <rPh sb="93" eb="95">
      <t>シュウシ</t>
    </rPh>
    <rPh sb="95" eb="97">
      <t>ヒリツ</t>
    </rPh>
    <rPh sb="103" eb="104">
      <t>オオ</t>
    </rPh>
    <rPh sb="106" eb="108">
      <t>シタマワ</t>
    </rPh>
    <rPh sb="112" eb="114">
      <t>ヒツヨウ</t>
    </rPh>
    <rPh sb="115" eb="117">
      <t>シキン</t>
    </rPh>
    <rPh sb="118" eb="120">
      <t>ジュウブン</t>
    </rPh>
    <rPh sb="121" eb="123">
      <t>カクホ</t>
    </rPh>
    <rPh sb="135" eb="137">
      <t>ルイジ</t>
    </rPh>
    <rPh sb="137" eb="139">
      <t>ダンタイ</t>
    </rPh>
    <rPh sb="140" eb="142">
      <t>ヒカク</t>
    </rPh>
    <rPh sb="146" eb="148">
      <t>キュウスイ</t>
    </rPh>
    <rPh sb="148" eb="150">
      <t>ゲンカ</t>
    </rPh>
    <rPh sb="151" eb="152">
      <t>ヒク</t>
    </rPh>
    <rPh sb="153" eb="154">
      <t>オサ</t>
    </rPh>
    <rPh sb="163" eb="165">
      <t>ケッカ</t>
    </rPh>
    <rPh sb="166" eb="168">
      <t>リョウキン</t>
    </rPh>
    <rPh sb="168" eb="170">
      <t>カイシュウ</t>
    </rPh>
    <rPh sb="170" eb="171">
      <t>リツ</t>
    </rPh>
    <rPh sb="176" eb="178">
      <t>リョウコウ</t>
    </rPh>
    <rPh sb="188" eb="189">
      <t>オオ</t>
    </rPh>
    <rPh sb="191" eb="193">
      <t>シタマワ</t>
    </rPh>
    <rPh sb="198" eb="200">
      <t>キュウスイ</t>
    </rPh>
    <rPh sb="201" eb="202">
      <t>カカ</t>
    </rPh>
    <rPh sb="203" eb="205">
      <t>ヒヨウ</t>
    </rPh>
    <rPh sb="206" eb="208">
      <t>リョウキン</t>
    </rPh>
    <rPh sb="210" eb="212">
      <t>ジュウブン</t>
    </rPh>
    <rPh sb="213" eb="215">
      <t>カイシュウ</t>
    </rPh>
    <rPh sb="231" eb="233">
      <t>ユウシュウ</t>
    </rPh>
    <rPh sb="233" eb="234">
      <t>リツ</t>
    </rPh>
    <rPh sb="235" eb="236">
      <t>タカ</t>
    </rPh>
    <rPh sb="249" eb="251">
      <t>カンロ</t>
    </rPh>
    <rPh sb="252" eb="255">
      <t>ロウキュウカ</t>
    </rPh>
    <rPh sb="256" eb="257">
      <t>スス</t>
    </rPh>
    <rPh sb="286" eb="288">
      <t>ケッカ</t>
    </rPh>
    <rPh sb="289" eb="291">
      <t>キギョウ</t>
    </rPh>
    <rPh sb="291" eb="292">
      <t>サイ</t>
    </rPh>
    <rPh sb="292" eb="294">
      <t>ザンダカ</t>
    </rPh>
    <rPh sb="295" eb="297">
      <t>ゲンショウ</t>
    </rPh>
    <rPh sb="297" eb="299">
      <t>ケイコウ</t>
    </rPh>
    <rPh sb="322" eb="324">
      <t>ルイジ</t>
    </rPh>
    <rPh sb="324" eb="326">
      <t>ダンタイ</t>
    </rPh>
    <rPh sb="327" eb="329">
      <t>ヒカク</t>
    </rPh>
    <rPh sb="332" eb="333">
      <t>ヒク</t>
    </rPh>
    <rPh sb="334" eb="336">
      <t>スイジュン</t>
    </rPh>
    <rPh sb="374" eb="376">
      <t>キュウスイ</t>
    </rPh>
    <rPh sb="376" eb="378">
      <t>ジンコウ</t>
    </rPh>
    <rPh sb="379" eb="381">
      <t>ゲンショウ</t>
    </rPh>
    <rPh sb="384" eb="386">
      <t>テイカ</t>
    </rPh>
    <rPh sb="398" eb="401">
      <t>ショウライテキ</t>
    </rPh>
    <rPh sb="412" eb="415">
      <t>ジョウスイドウ</t>
    </rPh>
    <rPh sb="415" eb="417">
      <t>ジギョウ</t>
    </rPh>
    <rPh sb="419" eb="421">
      <t>トウゴウ</t>
    </rPh>
    <rPh sb="422" eb="424">
      <t>シヤ</t>
    </rPh>
    <rPh sb="428" eb="430">
      <t>コウシン</t>
    </rPh>
    <rPh sb="430" eb="432">
      <t>ケイカク</t>
    </rPh>
    <rPh sb="433" eb="435">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</si>
</sst>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6" formatCode="&quot;¥&quot;#,##0;[Red]&quot;¥&quot;\-#,##0"/>
    <numFmt numFmtId="176" formatCode="#,##0;&quot;△&quot;#,##0"/>
    <numFmt numFmtId="177" formatCode="#,##0.00;&quot;△&quot;#,##0.00"/>
    <numFmt numFmtId="178" formatCode="#,##0.00;&quot;△&quot;#,##0.00;&quot;-&quot;"/>
    <numFmt numFmtId="179"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0"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0" fontId="0" fillId="2" borderId="5" xfId="0" applyFill="1" applyBorder="1">
      <alignment vertical="center"/>
    </xf>
    <xf numFmtId="179"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5" xfId="0" applyNumberFormat="1" applyFont="1" applyBorder="1" applyAlignment="1" applyProtection="1">
      <alignment horizontal="center" vertical="center"/>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3" xfId="0" applyNumberFormat="1" applyFont="1" applyBorder="1" applyAlignment="1" applyProtection="1">
      <alignment horizontal="center" vertical="center"/>
      <protection hidden="1"/>
    </xf>
    <xf numFmtId="0" fontId="5" fillId="0" borderId="4"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176" fontId="5" fillId="0" borderId="3" xfId="0" applyNumberFormat="1" applyFont="1" applyBorder="1" applyAlignment="1" applyProtection="1">
      <alignment horizontal="center" vertical="center"/>
      <protection hidden="1"/>
    </xf>
    <xf numFmtId="176" fontId="5" fillId="0" borderId="4" xfId="0" applyNumberFormat="1" applyFont="1" applyBorder="1" applyAlignment="1" applyProtection="1">
      <alignment horizontal="center" vertical="center"/>
      <protection hidden="1"/>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176" fontId="5" fillId="0" borderId="5" xfId="0" applyNumberFormat="1" applyFont="1" applyBorder="1" applyAlignment="1" applyProtection="1">
      <alignment horizontal="center"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19">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データ!$EC$6:$EG$6</c:f>
              <c:numCache>
                <c:formatCode>#,##0.00;"△"#,##0.00;"-"</c:formatCode>
                <c:ptCount val="5"/>
                <c:pt idx="0">
                  <c:v>0.14000000000000001</c:v>
                </c:pt>
                <c:pt idx="1">
                  <c:v>0.45</c:v>
                </c:pt>
                <c:pt idx="2">
                  <c:v>0.23</c:v>
                </c:pt>
                <c:pt idx="3">
                  <c:v>0.16</c:v>
                </c:pt>
                <c:pt idx="4">
                  <c:v>0.09</c:v>
                </c:pt>
              </c:numCache>
            </c:numRef>
          </c:val>
        </c:ser>
        <c:dLbls>
          <c:showLegendKey val="0"/>
          <c:showVal val="0"/>
          <c:showCatName val="0"/>
          <c:showSerName val="0"/>
          <c:showPercent val="0"/>
          <c:showBubbleSize val="0"/>
        </c:dLbls>
        <c:gapWidth val="150"/>
        <c:axId val="32721536"/>
        <c:axId val="327360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#,##0.00;"△"#,##0.00;"-"</c:formatCode>
                <c:ptCount val="5"/>
                <c:pt idx="0">
                  <c:v>0.47</c:v>
                </c:pt>
                <c:pt idx="1">
                  <c:v>0.46</c:v>
                </c:pt>
                <c:pt idx="2">
                  <c:v>0.8</c:v>
                </c:pt>
                <c:pt idx="3">
                  <c:v>0.69</c:v>
                </c:pt>
                <c:pt idx="4">
                  <c:v>0.65</c:v>
                </c:pt>
              </c:numCache>
            </c:numRef>
          </c:val>
          <c:smooth val="0"/>
        </c:ser>
        <c:dLbls>
          <c:showLegendKey val="0"/>
          <c:showVal val="0"/>
          <c:showCatName val="0"/>
          <c:showSerName val="0"/>
          <c:showPercent val="0"/>
          <c:showBubbleSize val="0"/>
        </c:dLbls>
        <c:marker val="1"/>
        <c:smooth val="0"/>
        <c:axId val="32721536"/>
        <c:axId val="32736000"/>
      </c:lineChart>
      <c:dateAx>
        <c:axId val="32721536"/>
        <c:scaling>
          <c:orientation val="minMax"/>
        </c:scaling>
        <c:delete val="1"/>
        <c:axPos val="b"/>
        <c:numFmt formatCode="ge" sourceLinked="1"/>
        <c:majorTickMark val="none"/>
        <c:minorTickMark val="none"/>
        <c:tickLblPos val="none"/>
        <c:crossAx val="32736000"/>
        <c:crosses val="autoZero"/>
        <c:auto val="1"/>
        <c:lblOffset val="100"/>
        <c:baseTimeUnit val="years"/>
      </c:dateAx>
      <c:valAx>
        <c:axId val="327360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27215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データ!$W$6:$AA$6</c:f>
              <c:numCache>
                <c:formatCode>#,##0.00;"△"#,##0.00;"-"</c:formatCode>
                <c:ptCount val="5"/>
                <c:pt idx="0">
                  <c:v>56.48</c:v>
                </c:pt>
                <c:pt idx="1">
                  <c:v>54.47</c:v>
                </c:pt>
                <c:pt idx="2">
                  <c:v>56.96</c:v>
                </c:pt>
                <c:pt idx="3">
                  <c:v>63.37</c:v>
                </c:pt>
                <c:pt idx="4">
                  <c:v>66.05</c:v>
                </c:pt>
              </c:numCache>
            </c:numRef>
          </c:val>
        </c:ser>
        <c:dLbls>
          <c:showLegendKey val="0"/>
          <c:showVal val="0"/>
          <c:showCatName val="0"/>
          <c:showSerName val="0"/>
          <c:showPercent val="0"/>
          <c:showBubbleSize val="0"/>
        </c:dLbls>
        <c:gapWidth val="150"/>
        <c:axId val="32758016"/>
        <c:axId val="33358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データ!$AB$6:$AF$6</c:f>
              <c:numCache>
                <c:formatCode>#,##0.00;"△"#,##0.00;"-"</c:formatCode>
                <c:ptCount val="5"/>
                <c:pt idx="0">
                  <c:v>75.89</c:v>
                </c:pt>
                <c:pt idx="1">
                  <c:v>74.52</c:v>
                </c:pt>
                <c:pt idx="2">
                  <c:v>76.09</c:v>
                </c:pt>
                <c:pt idx="3">
                  <c:v>75.87</c:v>
                </c:pt>
                <c:pt idx="4">
                  <c:v>76.27</c:v>
                </c:pt>
              </c:numCache>
            </c:numRef>
          </c:val>
          <c:smooth val="0"/>
        </c:ser>
        <c:dLbls>
          <c:showLegendKey val="0"/>
          <c:showVal val="0"/>
          <c:showCatName val="0"/>
          <c:showSerName val="0"/>
          <c:showPercent val="0"/>
          <c:showBubbleSize val="0"/>
        </c:dLbls>
        <c:marker val="1"/>
        <c:smooth val="0"/>
        <c:axId val="32758016"/>
        <c:axId val="33358208"/>
      </c:lineChart>
      <c:dateAx>
        <c:axId val="32758016"/>
        <c:scaling>
          <c:orientation val="minMax"/>
        </c:scaling>
        <c:delete val="1"/>
        <c:axPos val="b"/>
        <c:numFmt formatCode="ge" sourceLinked="1"/>
        <c:majorTickMark val="none"/>
        <c:minorTickMark val="none"/>
        <c:tickLblPos val="none"/>
        <c:crossAx val="33358208"/>
        <c:crosses val="autoZero"/>
        <c:auto val="1"/>
        <c:lblOffset val="100"/>
        <c:baseTimeUnit val="years"/>
      </c:dateAx>
      <c:valAx>
        <c:axId val="33358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2758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データ!$DG$6:$DK$6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33388416"/>
        <c:axId val="333987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33388416"/>
        <c:axId val="33398784"/>
      </c:lineChart>
      <c:dateAx>
        <c:axId val="33388416"/>
        <c:scaling>
          <c:orientation val="minMax"/>
        </c:scaling>
        <c:delete val="1"/>
        <c:axPos val="b"/>
        <c:numFmt formatCode="ge" sourceLinked="1"/>
        <c:majorTickMark val="none"/>
        <c:minorTickMark val="none"/>
        <c:tickLblPos val="none"/>
        <c:crossAx val="33398784"/>
        <c:crosses val="autoZero"/>
        <c:auto val="1"/>
        <c:lblOffset val="100"/>
        <c:baseTimeUnit val="years"/>
      </c:dateAx>
      <c:valAx>
        <c:axId val="333987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33884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データ!$DR$6:$DV$6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33490432"/>
        <c:axId val="334923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33490432"/>
        <c:axId val="33492352"/>
      </c:lineChart>
      <c:dateAx>
        <c:axId val="33490432"/>
        <c:scaling>
          <c:orientation val="minMax"/>
        </c:scaling>
        <c:delete val="1"/>
        <c:axPos val="b"/>
        <c:numFmt formatCode="ge" sourceLinked="1"/>
        <c:majorTickMark val="none"/>
        <c:minorTickMark val="none"/>
        <c:tickLblPos val="none"/>
        <c:crossAx val="33492352"/>
        <c:crosses val="autoZero"/>
        <c:auto val="1"/>
        <c:lblOffset val="100"/>
        <c:baseTimeUnit val="years"/>
      </c:dateAx>
      <c:valAx>
        <c:axId val="334923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3490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データ!$AH$6:$AL$6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33532928"/>
        <c:axId val="335392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33532928"/>
        <c:axId val="33539200"/>
      </c:lineChart>
      <c:dateAx>
        <c:axId val="33532928"/>
        <c:scaling>
          <c:orientation val="minMax"/>
        </c:scaling>
        <c:delete val="1"/>
        <c:axPos val="b"/>
        <c:numFmt formatCode="ge" sourceLinked="1"/>
        <c:majorTickMark val="none"/>
        <c:minorTickMark val="none"/>
        <c:tickLblPos val="none"/>
        <c:crossAx val="33539200"/>
        <c:crosses val="autoZero"/>
        <c:auto val="1"/>
        <c:lblOffset val="100"/>
        <c:baseTimeUnit val="years"/>
      </c:dateAx>
      <c:valAx>
        <c:axId val="335392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35329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データ!$AS$6:$AW$6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33842688"/>
        <c:axId val="338446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33842688"/>
        <c:axId val="33844608"/>
      </c:lineChart>
      <c:dateAx>
        <c:axId val="33842688"/>
        <c:scaling>
          <c:orientation val="minMax"/>
        </c:scaling>
        <c:delete val="1"/>
        <c:axPos val="b"/>
        <c:numFmt formatCode="ge" sourceLinked="1"/>
        <c:majorTickMark val="none"/>
        <c:minorTickMark val="none"/>
        <c:tickLblPos val="none"/>
        <c:crossAx val="33844608"/>
        <c:crosses val="autoZero"/>
        <c:auto val="1"/>
        <c:lblOffset val="100"/>
        <c:baseTimeUnit val="years"/>
      </c:dateAx>
      <c:valAx>
        <c:axId val="338446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3842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データ!$BD$6:$BH$6</c:f>
              <c:numCache>
                <c:formatCode>#,##0.00;"△"#,##0.00;"-"</c:formatCode>
                <c:ptCount val="5"/>
                <c:pt idx="0">
                  <c:v>1100.52</c:v>
                </c:pt>
                <c:pt idx="1">
                  <c:v>1046.69</c:v>
                </c:pt>
                <c:pt idx="2">
                  <c:v>982.66</c:v>
                </c:pt>
                <c:pt idx="3">
                  <c:v>926.18</c:v>
                </c:pt>
                <c:pt idx="4">
                  <c:v>876.2</c:v>
                </c:pt>
              </c:numCache>
            </c:numRef>
          </c:val>
        </c:ser>
        <c:dLbls>
          <c:showLegendKey val="0"/>
          <c:showVal val="0"/>
          <c:showCatName val="0"/>
          <c:showSerName val="0"/>
          <c:showPercent val="0"/>
          <c:showBubbleSize val="0"/>
        </c:dLbls>
        <c:gapWidth val="150"/>
        <c:axId val="33878784"/>
        <c:axId val="338807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#,##0.00;"△"#,##0.00;"-"</c:formatCode>
                <c:ptCount val="5"/>
                <c:pt idx="0">
                  <c:v>1124.6400000000001</c:v>
                </c:pt>
                <c:pt idx="1">
                  <c:v>1108.26</c:v>
                </c:pt>
                <c:pt idx="2">
                  <c:v>1113.76</c:v>
                </c:pt>
                <c:pt idx="3">
                  <c:v>1125.69</c:v>
                </c:pt>
                <c:pt idx="4">
                  <c:v>1134.67</c:v>
                </c:pt>
              </c:numCache>
            </c:numRef>
          </c:val>
          <c:smooth val="0"/>
        </c:ser>
        <c:dLbls>
          <c:showLegendKey val="0"/>
          <c:showVal val="0"/>
          <c:showCatName val="0"/>
          <c:showSerName val="0"/>
          <c:showPercent val="0"/>
          <c:showBubbleSize val="0"/>
        </c:dLbls>
        <c:marker val="1"/>
        <c:smooth val="0"/>
        <c:axId val="33878784"/>
        <c:axId val="33880704"/>
      </c:lineChart>
      <c:dateAx>
        <c:axId val="33878784"/>
        <c:scaling>
          <c:orientation val="minMax"/>
        </c:scaling>
        <c:delete val="1"/>
        <c:axPos val="b"/>
        <c:numFmt formatCode="ge" sourceLinked="1"/>
        <c:majorTickMark val="none"/>
        <c:minorTickMark val="none"/>
        <c:tickLblPos val="none"/>
        <c:crossAx val="33880704"/>
        <c:crosses val="autoZero"/>
        <c:auto val="1"/>
        <c:lblOffset val="100"/>
        <c:baseTimeUnit val="years"/>
      </c:dateAx>
      <c:valAx>
        <c:axId val="338807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38787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データ!$BO$6:$BS$6</c:f>
              <c:numCache>
                <c:formatCode>#,##0.00;"△"#,##0.00;"-"</c:formatCode>
                <c:ptCount val="5"/>
                <c:pt idx="0">
                  <c:v>51.18</c:v>
                </c:pt>
                <c:pt idx="1">
                  <c:v>51.69</c:v>
                </c:pt>
                <c:pt idx="2">
                  <c:v>54.25</c:v>
                </c:pt>
                <c:pt idx="3">
                  <c:v>59.48</c:v>
                </c:pt>
                <c:pt idx="4">
                  <c:v>62.7</c:v>
                </c:pt>
              </c:numCache>
            </c:numRef>
          </c:val>
        </c:ser>
        <c:dLbls>
          <c:showLegendKey val="0"/>
          <c:showVal val="0"/>
          <c:showCatName val="0"/>
          <c:showSerName val="0"/>
          <c:showPercent val="0"/>
          <c:showBubbleSize val="0"/>
        </c:dLbls>
        <c:gapWidth val="150"/>
        <c:axId val="33595776"/>
        <c:axId val="335976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#,##0.00;"△"#,##0.00;"-"</c:formatCode>
                <c:ptCount val="5"/>
                <c:pt idx="0">
                  <c:v>56.46</c:v>
                </c:pt>
                <c:pt idx="1">
                  <c:v>19.77</c:v>
                </c:pt>
                <c:pt idx="2">
                  <c:v>34.25</c:v>
                </c:pt>
                <c:pt idx="3">
                  <c:v>46.48</c:v>
                </c:pt>
                <c:pt idx="4">
                  <c:v>40.6</c:v>
                </c:pt>
              </c:numCache>
            </c:numRef>
          </c:val>
          <c:smooth val="0"/>
        </c:ser>
        <c:dLbls>
          <c:showLegendKey val="0"/>
          <c:showVal val="0"/>
          <c:showCatName val="0"/>
          <c:showSerName val="0"/>
          <c:showPercent val="0"/>
          <c:showBubbleSize val="0"/>
        </c:dLbls>
        <c:marker val="1"/>
        <c:smooth val="0"/>
        <c:axId val="33595776"/>
        <c:axId val="33597696"/>
      </c:lineChart>
      <c:dateAx>
        <c:axId val="33595776"/>
        <c:scaling>
          <c:orientation val="minMax"/>
        </c:scaling>
        <c:delete val="1"/>
        <c:axPos val="b"/>
        <c:numFmt formatCode="ge" sourceLinked="1"/>
        <c:majorTickMark val="none"/>
        <c:minorTickMark val="none"/>
        <c:tickLblPos val="none"/>
        <c:crossAx val="33597696"/>
        <c:crosses val="autoZero"/>
        <c:auto val="1"/>
        <c:lblOffset val="100"/>
        <c:baseTimeUnit val="years"/>
      </c:dateAx>
      <c:valAx>
        <c:axId val="335976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35957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データ!$BZ$6:$CD$6</c:f>
              <c:numCache>
                <c:formatCode>#,##0.00;"△"#,##0.00;"-"</c:formatCode>
                <c:ptCount val="5"/>
                <c:pt idx="0">
                  <c:v>289.77</c:v>
                </c:pt>
                <c:pt idx="1">
                  <c:v>287.39999999999998</c:v>
                </c:pt>
                <c:pt idx="2">
                  <c:v>273.13</c:v>
                </c:pt>
                <c:pt idx="3">
                  <c:v>255.02</c:v>
                </c:pt>
                <c:pt idx="4">
                  <c:v>244.22</c:v>
                </c:pt>
              </c:numCache>
            </c:numRef>
          </c:val>
        </c:ser>
        <c:dLbls>
          <c:showLegendKey val="0"/>
          <c:showVal val="0"/>
          <c:showCatName val="0"/>
          <c:showSerName val="0"/>
          <c:showPercent val="0"/>
          <c:showBubbleSize val="0"/>
        </c:dLbls>
        <c:gapWidth val="150"/>
        <c:axId val="33615232"/>
        <c:axId val="336174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#,##0.00;"△"#,##0.00;"-"</c:formatCode>
                <c:ptCount val="5"/>
                <c:pt idx="0">
                  <c:v>306.49</c:v>
                </c:pt>
                <c:pt idx="1">
                  <c:v>878.73</c:v>
                </c:pt>
                <c:pt idx="2">
                  <c:v>501.18</c:v>
                </c:pt>
                <c:pt idx="3">
                  <c:v>376.61</c:v>
                </c:pt>
                <c:pt idx="4">
                  <c:v>440.03</c:v>
                </c:pt>
              </c:numCache>
            </c:numRef>
          </c:val>
          <c:smooth val="0"/>
        </c:ser>
        <c:dLbls>
          <c:showLegendKey val="0"/>
          <c:showVal val="0"/>
          <c:showCatName val="0"/>
          <c:showSerName val="0"/>
          <c:showPercent val="0"/>
          <c:showBubbleSize val="0"/>
        </c:dLbls>
        <c:marker val="1"/>
        <c:smooth val="0"/>
        <c:axId val="33615232"/>
        <c:axId val="33617408"/>
      </c:lineChart>
      <c:dateAx>
        <c:axId val="33615232"/>
        <c:scaling>
          <c:orientation val="minMax"/>
        </c:scaling>
        <c:delete val="1"/>
        <c:axPos val="b"/>
        <c:numFmt formatCode="ge" sourceLinked="1"/>
        <c:majorTickMark val="none"/>
        <c:minorTickMark val="none"/>
        <c:tickLblPos val="none"/>
        <c:crossAx val="33617408"/>
        <c:crosses val="autoZero"/>
        <c:auto val="1"/>
        <c:lblOffset val="100"/>
        <c:baseTimeUnit val="years"/>
      </c:dateAx>
      <c:valAx>
        <c:axId val="336174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36152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データ!$CK$6:$CO$6</c:f>
              <c:numCache>
                <c:formatCode>#,##0.00;"△"#,##0.00;"-"</c:formatCode>
                <c:ptCount val="5"/>
                <c:pt idx="0">
                  <c:v>35.11</c:v>
                </c:pt>
                <c:pt idx="1">
                  <c:v>33.520000000000003</c:v>
                </c:pt>
                <c:pt idx="2">
                  <c:v>32.909999999999997</c:v>
                </c:pt>
                <c:pt idx="3">
                  <c:v>32.31</c:v>
                </c:pt>
                <c:pt idx="4">
                  <c:v>32.049999999999997</c:v>
                </c:pt>
              </c:numCache>
            </c:numRef>
          </c:val>
        </c:ser>
        <c:dLbls>
          <c:showLegendKey val="0"/>
          <c:showVal val="0"/>
          <c:showCatName val="0"/>
          <c:showSerName val="0"/>
          <c:showPercent val="0"/>
          <c:showBubbleSize val="0"/>
        </c:dLbls>
        <c:gapWidth val="150"/>
        <c:axId val="33704960"/>
        <c:axId val="337235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#,##0.00;"△"#,##0.00;"-"</c:formatCode>
                <c:ptCount val="5"/>
                <c:pt idx="0">
                  <c:v>58.25</c:v>
                </c:pt>
                <c:pt idx="1">
                  <c:v>57.17</c:v>
                </c:pt>
                <c:pt idx="2">
                  <c:v>57.55</c:v>
                </c:pt>
                <c:pt idx="3">
                  <c:v>57.43</c:v>
                </c:pt>
                <c:pt idx="4">
                  <c:v>57.29</c:v>
                </c:pt>
              </c:numCache>
            </c:numRef>
          </c:val>
          <c:smooth val="0"/>
        </c:ser>
        <c:dLbls>
          <c:showLegendKey val="0"/>
          <c:showVal val="0"/>
          <c:showCatName val="0"/>
          <c:showSerName val="0"/>
          <c:showPercent val="0"/>
          <c:showBubbleSize val="0"/>
        </c:dLbls>
        <c:marker val="1"/>
        <c:smooth val="0"/>
        <c:axId val="33704960"/>
        <c:axId val="33723520"/>
      </c:lineChart>
      <c:dateAx>
        <c:axId val="33704960"/>
        <c:scaling>
          <c:orientation val="minMax"/>
        </c:scaling>
        <c:delete val="1"/>
        <c:axPos val="b"/>
        <c:numFmt formatCode="ge" sourceLinked="1"/>
        <c:majorTickMark val="none"/>
        <c:minorTickMark val="none"/>
        <c:tickLblPos val="none"/>
        <c:crossAx val="33723520"/>
        <c:crosses val="autoZero"/>
        <c:auto val="1"/>
        <c:lblOffset val="100"/>
        <c:baseTimeUnit val="years"/>
      </c:dateAx>
      <c:valAx>
        <c:axId val="337235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370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データ!$CV$6:$CZ$6</c:f>
              <c:numCache>
                <c:formatCode>#,##0.00;"△"#,##0.00;"-"</c:formatCode>
                <c:ptCount val="5"/>
                <c:pt idx="0">
                  <c:v>86.84</c:v>
                </c:pt>
                <c:pt idx="1">
                  <c:v>89.16</c:v>
                </c:pt>
                <c:pt idx="2">
                  <c:v>90.43</c:v>
                </c:pt>
                <c:pt idx="3">
                  <c:v>91.39</c:v>
                </c:pt>
                <c:pt idx="4">
                  <c:v>90.63</c:v>
                </c:pt>
              </c:numCache>
            </c:numRef>
          </c:val>
        </c:ser>
        <c:dLbls>
          <c:showLegendKey val="0"/>
          <c:showVal val="0"/>
          <c:showCatName val="0"/>
          <c:showSerName val="0"/>
          <c:showPercent val="0"/>
          <c:showBubbleSize val="0"/>
        </c:dLbls>
        <c:gapWidth val="150"/>
        <c:axId val="33766016"/>
        <c:axId val="337681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#,##0.00;"△"#,##0.00;"-"</c:formatCode>
                <c:ptCount val="5"/>
                <c:pt idx="0">
                  <c:v>74.53</c:v>
                </c:pt>
                <c:pt idx="1">
                  <c:v>74.94</c:v>
                </c:pt>
                <c:pt idx="2">
                  <c:v>74.14</c:v>
                </c:pt>
                <c:pt idx="3">
                  <c:v>73.83</c:v>
                </c:pt>
                <c:pt idx="4">
                  <c:v>73.69</c:v>
                </c:pt>
              </c:numCache>
            </c:numRef>
          </c:val>
          <c:smooth val="0"/>
        </c:ser>
        <c:dLbls>
          <c:showLegendKey val="0"/>
          <c:showVal val="0"/>
          <c:showCatName val="0"/>
          <c:showSerName val="0"/>
          <c:showPercent val="0"/>
          <c:showBubbleSize val="0"/>
        </c:dLbls>
        <c:marker val="1"/>
        <c:smooth val="0"/>
        <c:axId val="33766016"/>
        <c:axId val="33768192"/>
      </c:lineChart>
      <c:dateAx>
        <c:axId val="33766016"/>
        <c:scaling>
          <c:orientation val="minMax"/>
        </c:scaling>
        <c:delete val="1"/>
        <c:axPos val="b"/>
        <c:numFmt formatCode="ge" sourceLinked="1"/>
        <c:majorTickMark val="none"/>
        <c:minorTickMark val="none"/>
        <c:tickLblPos val="none"/>
        <c:crossAx val="33768192"/>
        <c:crosses val="autoZero"/>
        <c:auto val="1"/>
        <c:lblOffset val="100"/>
        <c:baseTimeUnit val="years"/>
      </c:dateAx>
      <c:valAx>
        <c:axId val="3376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3766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G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5C5551-6BC5-448F-A607-3D12B8B59C7F}" type="TxLink">
            <a:rPr kumimoji="1" lang="en-US" altLang="en-US" sz="900" b="0" i="0" u="none" strike="noStrike">
              <a:solidFill>
                <a:srgbClr val="000000"/>
              </a:solidFill>
              <a:latin typeface="ＭＳ ゴシック" pitchFamily="49" charset="-128"/>
              <a:ea typeface="ＭＳ ゴシック" pitchFamily="49" charset="-128"/>
            </a:rPr>
            <a:pPr algn="r"/>
            <a:t>【75.51】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R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C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N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A7864B-ACF3-481F-B050-61B73191253B}" type="TxLink">
            <a:rPr kumimoji="1" lang="en-US" altLang="en-US" sz="900" b="0" i="0" u="none" strike="noStrike">
              <a:solidFill>
                <a:srgbClr val="000000"/>
              </a:solidFill>
              <a:latin typeface="ＭＳ ゴシック" pitchFamily="49" charset="-128"/>
              <a:ea typeface="ＭＳ ゴシック" pitchFamily="49" charset="-128"/>
            </a:rPr>
            <a:pPr algn="r"/>
            <a:t>【1,242.90】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F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EA00AD4-712F-48B4-8AC6-D165EE501A5A}" type="TxLink">
            <a:rPr kumimoji="1" lang="en-US" altLang="en-US" sz="900" b="0" i="0" u="none" strike="noStrike">
              <a:solidFill>
                <a:srgbClr val="000000"/>
              </a:solidFill>
              <a:latin typeface="ＭＳ ゴシック" pitchFamily="49" charset="-128"/>
              <a:ea typeface="ＭＳ ゴシック" pitchFamily="49" charset="-128"/>
            </a:rPr>
            <a:pPr algn="r"/>
            <a:t>【75.27】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データ!CU6">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36CBBAC-41F3-4693-A3B2-EDF36D77586E}" type="TxLink">
            <a:rPr kumimoji="1" lang="en-US" altLang="en-US" sz="900" b="0" i="0" u="none" strike="noStrike">
              <a:solidFill>
                <a:srgbClr val="000000"/>
              </a:solidFill>
              <a:latin typeface="ＭＳ ゴシック" pitchFamily="49" charset="-128"/>
              <a:ea typeface="ＭＳ ゴシック" pitchFamily="49" charset="-128"/>
            </a:rPr>
            <a:pPr algn="r"/>
            <a:t>【57.58】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J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416C90C-C1F4-4DC9-ABA9-4A5B4038DED3}" type="TxLink">
            <a:rPr kumimoji="1" lang="en-US" altLang="en-US" sz="900" b="0" i="0" u="none" strike="noStrike">
              <a:solidFill>
                <a:srgbClr val="000000"/>
              </a:solidFill>
              <a:latin typeface="ＭＳ ゴシック" pitchFamily="49" charset="-128"/>
              <a:ea typeface="ＭＳ ゴシック" pitchFamily="49" charset="-128"/>
            </a:rPr>
            <a:pPr algn="r"/>
            <a:t>【524.69】</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Y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73F2C93-BBF4-47A9-AB7E-81D1582D3EDB}" type="TxLink">
            <a:rPr kumimoji="1" lang="en-US" altLang="en-US" sz="900" b="0" i="0" u="none" strike="noStrike">
              <a:solidFill>
                <a:srgbClr val="000000"/>
              </a:solidFill>
              <a:latin typeface="ＭＳ ゴシック" pitchFamily="49" charset="-128"/>
              <a:ea typeface="ＭＳ ゴシック" pitchFamily="49" charset="-128"/>
            </a:rPr>
            <a:pPr algn="r"/>
            <a:t>【33.35】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Q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B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M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C584A1D-6D2A-4B72-85F2-F54367919097}" type="TxLink">
            <a:rPr kumimoji="1" lang="en-US" altLang="en-US" sz="900" b="0" i="0" u="none" strike="noStrike">
              <a:solidFill>
                <a:srgbClr val="000000"/>
              </a:solidFill>
              <a:latin typeface="ＭＳ ゴシック" pitchFamily="49" charset="-128"/>
              <a:ea typeface="ＭＳ ゴシック" pitchFamily="49" charset="-128"/>
            </a:rPr>
            <a:pPr algn="r"/>
            <a:t>【0.71】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3"/>
  <sheetViews>
    <sheetView showGridLines="0" tabSelected="1" topLeftCell="AJ13" zoomScaleNormal="100" workbookViewId="0">
      <selection activeCell="B14" sqref="B14:BJ15"/>
    </sheetView>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0" t="s">
        <v>0</v>
      </c>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row>
    <row r="3" spans="1:78" ht="9.75" customHeight="1">
      <c r="A3" s="2"/>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c r="BV3" s="40"/>
      <c r="BW3" s="40"/>
      <c r="BX3" s="40"/>
      <c r="BY3" s="40"/>
      <c r="BZ3" s="40"/>
    </row>
    <row r="4" spans="1:78" ht="9.75" customHeight="1">
      <c r="A4" s="2"/>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1" t="str">
        <f>データ!H6</f>
        <v>愛媛県　西条市</v>
      </c>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41"/>
      <c r="AE6" s="41"/>
      <c r="AF6" s="41"/>
      <c r="AG6" s="41"/>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42" t="s">
        <v>1</v>
      </c>
      <c r="C7" s="43"/>
      <c r="D7" s="43"/>
      <c r="E7" s="43"/>
      <c r="F7" s="43"/>
      <c r="G7" s="43"/>
      <c r="H7" s="43"/>
      <c r="I7" s="44"/>
      <c r="J7" s="42" t="s">
        <v>2</v>
      </c>
      <c r="K7" s="43"/>
      <c r="L7" s="43"/>
      <c r="M7" s="43"/>
      <c r="N7" s="43"/>
      <c r="O7" s="43"/>
      <c r="P7" s="43"/>
      <c r="Q7" s="44"/>
      <c r="R7" s="42" t="s">
        <v>3</v>
      </c>
      <c r="S7" s="43"/>
      <c r="T7" s="43"/>
      <c r="U7" s="43"/>
      <c r="V7" s="43"/>
      <c r="W7" s="43"/>
      <c r="X7" s="43"/>
      <c r="Y7" s="44"/>
      <c r="Z7" s="42" t="s">
        <v>4</v>
      </c>
      <c r="AA7" s="43"/>
      <c r="AB7" s="43"/>
      <c r="AC7" s="43"/>
      <c r="AD7" s="43"/>
      <c r="AE7" s="43"/>
      <c r="AF7" s="43"/>
      <c r="AG7" s="44"/>
      <c r="AH7" s="3"/>
      <c r="AI7" s="42" t="s">
        <v>5</v>
      </c>
      <c r="AJ7" s="43"/>
      <c r="AK7" s="43"/>
      <c r="AL7" s="43"/>
      <c r="AM7" s="43"/>
      <c r="AN7" s="43"/>
      <c r="AO7" s="43"/>
      <c r="AP7" s="44"/>
      <c r="AQ7" s="45" t="s">
        <v>6</v>
      </c>
      <c r="AR7" s="45"/>
      <c r="AS7" s="45"/>
      <c r="AT7" s="45"/>
      <c r="AU7" s="45"/>
      <c r="AV7" s="45"/>
      <c r="AW7" s="45"/>
      <c r="AX7" s="45"/>
      <c r="AY7" s="45" t="s">
        <v>7</v>
      </c>
      <c r="AZ7" s="45"/>
      <c r="BA7" s="45"/>
      <c r="BB7" s="45"/>
      <c r="BC7" s="45"/>
      <c r="BD7" s="45"/>
      <c r="BE7" s="45"/>
      <c r="BF7" s="45"/>
      <c r="BG7" s="3"/>
      <c r="BH7" s="3"/>
      <c r="BI7" s="3"/>
      <c r="BJ7" s="3"/>
      <c r="BK7" s="3"/>
      <c r="BL7" s="4" t="s">
        <v>8</v>
      </c>
      <c r="BM7" s="5"/>
      <c r="BN7" s="5"/>
      <c r="BO7" s="5"/>
      <c r="BP7" s="5"/>
      <c r="BQ7" s="5"/>
      <c r="BR7" s="5"/>
      <c r="BS7" s="5"/>
      <c r="BT7" s="5"/>
      <c r="BU7" s="5"/>
      <c r="BV7" s="5"/>
      <c r="BW7" s="5"/>
      <c r="BX7" s="5"/>
      <c r="BY7" s="6"/>
    </row>
    <row r="8" spans="1:78" ht="18.75" customHeight="1">
      <c r="A8" s="2"/>
      <c r="B8" s="51" t="str">
        <f>データ!I6</f>
        <v>法非適用</v>
      </c>
      <c r="C8" s="52"/>
      <c r="D8" s="52"/>
      <c r="E8" s="52"/>
      <c r="F8" s="52"/>
      <c r="G8" s="52"/>
      <c r="H8" s="52"/>
      <c r="I8" s="53"/>
      <c r="J8" s="51" t="str">
        <f>データ!J6</f>
        <v>水道事業</v>
      </c>
      <c r="K8" s="52"/>
      <c r="L8" s="52"/>
      <c r="M8" s="52"/>
      <c r="N8" s="52"/>
      <c r="O8" s="52"/>
      <c r="P8" s="52"/>
      <c r="Q8" s="53"/>
      <c r="R8" s="51" t="str">
        <f>データ!K6</f>
        <v>簡易水道事業</v>
      </c>
      <c r="S8" s="52"/>
      <c r="T8" s="52"/>
      <c r="U8" s="52"/>
      <c r="V8" s="52"/>
      <c r="W8" s="52"/>
      <c r="X8" s="52"/>
      <c r="Y8" s="53"/>
      <c r="Z8" s="51" t="str">
        <f>データ!L6</f>
        <v>D3</v>
      </c>
      <c r="AA8" s="52"/>
      <c r="AB8" s="52"/>
      <c r="AC8" s="52"/>
      <c r="AD8" s="52"/>
      <c r="AE8" s="52"/>
      <c r="AF8" s="52"/>
      <c r="AG8" s="53"/>
      <c r="AH8" s="3"/>
      <c r="AI8" s="54">
        <f>データ!Q6</f>
        <v>112230</v>
      </c>
      <c r="AJ8" s="55"/>
      <c r="AK8" s="55"/>
      <c r="AL8" s="55"/>
      <c r="AM8" s="55"/>
      <c r="AN8" s="55"/>
      <c r="AO8" s="55"/>
      <c r="AP8" s="56"/>
      <c r="AQ8" s="46">
        <f>データ!R6</f>
        <v>509.98</v>
      </c>
      <c r="AR8" s="46"/>
      <c r="AS8" s="46"/>
      <c r="AT8" s="46"/>
      <c r="AU8" s="46"/>
      <c r="AV8" s="46"/>
      <c r="AW8" s="46"/>
      <c r="AX8" s="46"/>
      <c r="AY8" s="46">
        <f>データ!S6</f>
        <v>220.07</v>
      </c>
      <c r="AZ8" s="46"/>
      <c r="BA8" s="46"/>
      <c r="BB8" s="46"/>
      <c r="BC8" s="46"/>
      <c r="BD8" s="46"/>
      <c r="BE8" s="46"/>
      <c r="BF8" s="46"/>
      <c r="BG8" s="3"/>
      <c r="BH8" s="3"/>
      <c r="BI8" s="3"/>
      <c r="BJ8" s="3"/>
      <c r="BK8" s="3"/>
      <c r="BL8" s="47" t="s">
        <v>9</v>
      </c>
      <c r="BM8" s="48"/>
      <c r="BN8" s="7" t="s">
        <v>10</v>
      </c>
      <c r="BO8" s="8"/>
      <c r="BP8" s="8"/>
      <c r="BQ8" s="8"/>
      <c r="BR8" s="8"/>
      <c r="BS8" s="8"/>
      <c r="BT8" s="8"/>
      <c r="BU8" s="8"/>
      <c r="BV8" s="8"/>
      <c r="BW8" s="8"/>
      <c r="BX8" s="8"/>
      <c r="BY8" s="9"/>
    </row>
    <row r="9" spans="1:78" ht="18.75" customHeight="1">
      <c r="A9" s="2"/>
      <c r="B9" s="45" t="s">
        <v>11</v>
      </c>
      <c r="C9" s="45"/>
      <c r="D9" s="45"/>
      <c r="E9" s="45"/>
      <c r="F9" s="45"/>
      <c r="G9" s="45"/>
      <c r="H9" s="45"/>
      <c r="I9" s="45"/>
      <c r="J9" s="45" t="s">
        <v>12</v>
      </c>
      <c r="K9" s="45"/>
      <c r="L9" s="45"/>
      <c r="M9" s="45"/>
      <c r="N9" s="45"/>
      <c r="O9" s="45"/>
      <c r="P9" s="45"/>
      <c r="Q9" s="45"/>
      <c r="R9" s="45" t="s">
        <v>13</v>
      </c>
      <c r="S9" s="45"/>
      <c r="T9" s="45"/>
      <c r="U9" s="45"/>
      <c r="V9" s="45"/>
      <c r="W9" s="45"/>
      <c r="X9" s="45"/>
      <c r="Y9" s="45"/>
      <c r="Z9" s="45" t="s">
        <v>14</v>
      </c>
      <c r="AA9" s="45"/>
      <c r="AB9" s="45"/>
      <c r="AC9" s="45"/>
      <c r="AD9" s="45"/>
      <c r="AE9" s="45"/>
      <c r="AF9" s="45"/>
      <c r="AG9" s="45"/>
      <c r="AH9" s="3"/>
      <c r="AI9" s="45" t="s">
        <v>15</v>
      </c>
      <c r="AJ9" s="45"/>
      <c r="AK9" s="45"/>
      <c r="AL9" s="45"/>
      <c r="AM9" s="45"/>
      <c r="AN9" s="45"/>
      <c r="AO9" s="45"/>
      <c r="AP9" s="45"/>
      <c r="AQ9" s="45" t="s">
        <v>16</v>
      </c>
      <c r="AR9" s="45"/>
      <c r="AS9" s="45"/>
      <c r="AT9" s="45"/>
      <c r="AU9" s="45"/>
      <c r="AV9" s="45"/>
      <c r="AW9" s="45"/>
      <c r="AX9" s="45"/>
      <c r="AY9" s="45" t="s">
        <v>17</v>
      </c>
      <c r="AZ9" s="45"/>
      <c r="BA9" s="45"/>
      <c r="BB9" s="45"/>
      <c r="BC9" s="45"/>
      <c r="BD9" s="45"/>
      <c r="BE9" s="45"/>
      <c r="BF9" s="45"/>
      <c r="BG9" s="3"/>
      <c r="BH9" s="3"/>
      <c r="BI9" s="3"/>
      <c r="BJ9" s="3"/>
      <c r="BK9" s="3"/>
      <c r="BL9" s="49" t="s">
        <v>18</v>
      </c>
      <c r="BM9" s="50"/>
      <c r="BN9" s="10" t="s">
        <v>19</v>
      </c>
      <c r="BO9" s="11"/>
      <c r="BP9" s="11"/>
      <c r="BQ9" s="11"/>
      <c r="BR9" s="11"/>
      <c r="BS9" s="11"/>
      <c r="BT9" s="11"/>
      <c r="BU9" s="11"/>
      <c r="BV9" s="11"/>
      <c r="BW9" s="11"/>
      <c r="BX9" s="11"/>
      <c r="BY9" s="12"/>
    </row>
    <row r="10" spans="1:78" ht="18.75" customHeight="1">
      <c r="A10" s="2"/>
      <c r="B10" s="46" t="str">
        <f>データ!M6</f>
        <v>-</v>
      </c>
      <c r="C10" s="46"/>
      <c r="D10" s="46"/>
      <c r="E10" s="46"/>
      <c r="F10" s="46"/>
      <c r="G10" s="46"/>
      <c r="H10" s="46"/>
      <c r="I10" s="46"/>
      <c r="J10" s="46" t="str">
        <f>データ!N6</f>
        <v>該当数値なし</v>
      </c>
      <c r="K10" s="46"/>
      <c r="L10" s="46"/>
      <c r="M10" s="46"/>
      <c r="N10" s="46"/>
      <c r="O10" s="46"/>
      <c r="P10" s="46"/>
      <c r="Q10" s="46"/>
      <c r="R10" s="46">
        <f>データ!O6</f>
        <v>5.05</v>
      </c>
      <c r="S10" s="46"/>
      <c r="T10" s="46"/>
      <c r="U10" s="46"/>
      <c r="V10" s="46"/>
      <c r="W10" s="46"/>
      <c r="X10" s="46"/>
      <c r="Y10" s="46"/>
      <c r="Z10" s="80">
        <f>データ!P6</f>
        <v>2840</v>
      </c>
      <c r="AA10" s="80"/>
      <c r="AB10" s="80"/>
      <c r="AC10" s="80"/>
      <c r="AD10" s="80"/>
      <c r="AE10" s="80"/>
      <c r="AF10" s="80"/>
      <c r="AG10" s="80"/>
      <c r="AH10" s="2"/>
      <c r="AI10" s="80">
        <f>データ!T6</f>
        <v>3635</v>
      </c>
      <c r="AJ10" s="80"/>
      <c r="AK10" s="80"/>
      <c r="AL10" s="80"/>
      <c r="AM10" s="80"/>
      <c r="AN10" s="80"/>
      <c r="AO10" s="80"/>
      <c r="AP10" s="80"/>
      <c r="AQ10" s="46">
        <f>データ!U6</f>
        <v>11.99</v>
      </c>
      <c r="AR10" s="46"/>
      <c r="AS10" s="46"/>
      <c r="AT10" s="46"/>
      <c r="AU10" s="46"/>
      <c r="AV10" s="46"/>
      <c r="AW10" s="46"/>
      <c r="AX10" s="46"/>
      <c r="AY10" s="46">
        <f>データ!V6</f>
        <v>303.17</v>
      </c>
      <c r="AZ10" s="46"/>
      <c r="BA10" s="46"/>
      <c r="BB10" s="46"/>
      <c r="BC10" s="46"/>
      <c r="BD10" s="46"/>
      <c r="BE10" s="46"/>
      <c r="BF10" s="46"/>
      <c r="BG10" s="3"/>
      <c r="BH10" s="3"/>
      <c r="BI10" s="3"/>
      <c r="BJ10" s="2"/>
      <c r="BK10" s="2"/>
      <c r="BL10" s="64" t="s">
        <v>20</v>
      </c>
      <c r="BM10" s="65"/>
      <c r="BN10" s="13" t="s">
        <v>21</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6" t="s">
        <v>22</v>
      </c>
      <c r="BM11" s="66"/>
      <c r="BN11" s="66"/>
      <c r="BO11" s="66"/>
      <c r="BP11" s="66"/>
      <c r="BQ11" s="66"/>
      <c r="BR11" s="66"/>
      <c r="BS11" s="66"/>
      <c r="BT11" s="66"/>
      <c r="BU11" s="66"/>
      <c r="BV11" s="66"/>
      <c r="BW11" s="66"/>
      <c r="BX11" s="66"/>
      <c r="BY11" s="66"/>
      <c r="BZ11" s="66"/>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6"/>
      <c r="BM12" s="66"/>
      <c r="BN12" s="66"/>
      <c r="BO12" s="66"/>
      <c r="BP12" s="66"/>
      <c r="BQ12" s="66"/>
      <c r="BR12" s="66"/>
      <c r="BS12" s="66"/>
      <c r="BT12" s="66"/>
      <c r="BU12" s="66"/>
      <c r="BV12" s="66"/>
      <c r="BW12" s="66"/>
      <c r="BX12" s="66"/>
      <c r="BY12" s="66"/>
      <c r="BZ12" s="66"/>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7"/>
      <c r="BM13" s="67"/>
      <c r="BN13" s="67"/>
      <c r="BO13" s="67"/>
      <c r="BP13" s="67"/>
      <c r="BQ13" s="67"/>
      <c r="BR13" s="67"/>
      <c r="BS13" s="67"/>
      <c r="BT13" s="67"/>
      <c r="BU13" s="67"/>
      <c r="BV13" s="67"/>
      <c r="BW13" s="67"/>
      <c r="BX13" s="67"/>
      <c r="BY13" s="67"/>
      <c r="BZ13" s="67"/>
    </row>
    <row r="14" spans="1:78" ht="13.5" customHeight="1">
      <c r="A14" s="2"/>
      <c r="B14" s="68" t="s">
        <v>23</v>
      </c>
      <c r="C14" s="69"/>
      <c r="D14" s="69"/>
      <c r="E14" s="69"/>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69"/>
      <c r="AL14" s="69"/>
      <c r="AM14" s="69"/>
      <c r="AN14" s="69"/>
      <c r="AO14" s="69"/>
      <c r="AP14" s="69"/>
      <c r="AQ14" s="69"/>
      <c r="AR14" s="69"/>
      <c r="AS14" s="69"/>
      <c r="AT14" s="69"/>
      <c r="AU14" s="69"/>
      <c r="AV14" s="69"/>
      <c r="AW14" s="69"/>
      <c r="AX14" s="69"/>
      <c r="AY14" s="69"/>
      <c r="AZ14" s="69"/>
      <c r="BA14" s="69"/>
      <c r="BB14" s="69"/>
      <c r="BC14" s="69"/>
      <c r="BD14" s="69"/>
      <c r="BE14" s="69"/>
      <c r="BF14" s="69"/>
      <c r="BG14" s="69"/>
      <c r="BH14" s="69"/>
      <c r="BI14" s="69"/>
      <c r="BJ14" s="70"/>
      <c r="BK14" s="2"/>
      <c r="BL14" s="74" t="s">
        <v>24</v>
      </c>
      <c r="BM14" s="75"/>
      <c r="BN14" s="75"/>
      <c r="BO14" s="75"/>
      <c r="BP14" s="75"/>
      <c r="BQ14" s="75"/>
      <c r="BR14" s="75"/>
      <c r="BS14" s="75"/>
      <c r="BT14" s="75"/>
      <c r="BU14" s="75"/>
      <c r="BV14" s="75"/>
      <c r="BW14" s="75"/>
      <c r="BX14" s="75"/>
      <c r="BY14" s="75"/>
      <c r="BZ14" s="76"/>
    </row>
    <row r="15" spans="1:78" ht="13.5" customHeight="1">
      <c r="A15" s="2"/>
      <c r="B15" s="71"/>
      <c r="C15" s="72"/>
      <c r="D15" s="72"/>
      <c r="E15" s="72"/>
      <c r="F15" s="72"/>
      <c r="G15" s="72"/>
      <c r="H15" s="72"/>
      <c r="I15" s="72"/>
      <c r="J15" s="72"/>
      <c r="K15" s="72"/>
      <c r="L15" s="72"/>
      <c r="M15" s="72"/>
      <c r="N15" s="72"/>
      <c r="O15" s="72"/>
      <c r="P15" s="72"/>
      <c r="Q15" s="72"/>
      <c r="R15" s="72"/>
      <c r="S15" s="72"/>
      <c r="T15" s="72"/>
      <c r="U15" s="72"/>
      <c r="V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3"/>
      <c r="BK15" s="2"/>
      <c r="BL15" s="77"/>
      <c r="BM15" s="78"/>
      <c r="BN15" s="78"/>
      <c r="BO15" s="78"/>
      <c r="BP15" s="78"/>
      <c r="BQ15" s="78"/>
      <c r="BR15" s="78"/>
      <c r="BS15" s="78"/>
      <c r="BT15" s="78"/>
      <c r="BU15" s="78"/>
      <c r="BV15" s="78"/>
      <c r="BW15" s="78"/>
      <c r="BX15" s="78"/>
      <c r="BY15" s="78"/>
      <c r="BZ15" s="79"/>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7" t="s">
        <v>107</v>
      </c>
      <c r="BM16" s="58"/>
      <c r="BN16" s="58"/>
      <c r="BO16" s="58"/>
      <c r="BP16" s="58"/>
      <c r="BQ16" s="58"/>
      <c r="BR16" s="58"/>
      <c r="BS16" s="58"/>
      <c r="BT16" s="58"/>
      <c r="BU16" s="58"/>
      <c r="BV16" s="58"/>
      <c r="BW16" s="58"/>
      <c r="BX16" s="58"/>
      <c r="BY16" s="58"/>
      <c r="BZ16" s="59"/>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7"/>
      <c r="BM17" s="58"/>
      <c r="BN17" s="58"/>
      <c r="BO17" s="58"/>
      <c r="BP17" s="58"/>
      <c r="BQ17" s="58"/>
      <c r="BR17" s="58"/>
      <c r="BS17" s="58"/>
      <c r="BT17" s="58"/>
      <c r="BU17" s="58"/>
      <c r="BV17" s="58"/>
      <c r="BW17" s="58"/>
      <c r="BX17" s="58"/>
      <c r="BY17" s="58"/>
      <c r="BZ17" s="59"/>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7"/>
      <c r="BM18" s="58"/>
      <c r="BN18" s="58"/>
      <c r="BO18" s="58"/>
      <c r="BP18" s="58"/>
      <c r="BQ18" s="58"/>
      <c r="BR18" s="58"/>
      <c r="BS18" s="58"/>
      <c r="BT18" s="58"/>
      <c r="BU18" s="58"/>
      <c r="BV18" s="58"/>
      <c r="BW18" s="58"/>
      <c r="BX18" s="58"/>
      <c r="BY18" s="58"/>
      <c r="BZ18" s="59"/>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7"/>
      <c r="BM19" s="58"/>
      <c r="BN19" s="58"/>
      <c r="BO19" s="58"/>
      <c r="BP19" s="58"/>
      <c r="BQ19" s="58"/>
      <c r="BR19" s="58"/>
      <c r="BS19" s="58"/>
      <c r="BT19" s="58"/>
      <c r="BU19" s="58"/>
      <c r="BV19" s="58"/>
      <c r="BW19" s="58"/>
      <c r="BX19" s="58"/>
      <c r="BY19" s="58"/>
      <c r="BZ19" s="59"/>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7"/>
      <c r="BM20" s="58"/>
      <c r="BN20" s="58"/>
      <c r="BO20" s="58"/>
      <c r="BP20" s="58"/>
      <c r="BQ20" s="58"/>
      <c r="BR20" s="58"/>
      <c r="BS20" s="58"/>
      <c r="BT20" s="58"/>
      <c r="BU20" s="58"/>
      <c r="BV20" s="58"/>
      <c r="BW20" s="58"/>
      <c r="BX20" s="58"/>
      <c r="BY20" s="58"/>
      <c r="BZ20" s="59"/>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7"/>
      <c r="BM21" s="58"/>
      <c r="BN21" s="58"/>
      <c r="BO21" s="58"/>
      <c r="BP21" s="58"/>
      <c r="BQ21" s="58"/>
      <c r="BR21" s="58"/>
      <c r="BS21" s="58"/>
      <c r="BT21" s="58"/>
      <c r="BU21" s="58"/>
      <c r="BV21" s="58"/>
      <c r="BW21" s="58"/>
      <c r="BX21" s="58"/>
      <c r="BY21" s="58"/>
      <c r="BZ21" s="59"/>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7"/>
      <c r="BM22" s="58"/>
      <c r="BN22" s="58"/>
      <c r="BO22" s="58"/>
      <c r="BP22" s="58"/>
      <c r="BQ22" s="58"/>
      <c r="BR22" s="58"/>
      <c r="BS22" s="58"/>
      <c r="BT22" s="58"/>
      <c r="BU22" s="58"/>
      <c r="BV22" s="58"/>
      <c r="BW22" s="58"/>
      <c r="BX22" s="58"/>
      <c r="BY22" s="58"/>
      <c r="BZ22" s="59"/>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7"/>
      <c r="BM23" s="58"/>
      <c r="BN23" s="58"/>
      <c r="BO23" s="58"/>
      <c r="BP23" s="58"/>
      <c r="BQ23" s="58"/>
      <c r="BR23" s="58"/>
      <c r="BS23" s="58"/>
      <c r="BT23" s="58"/>
      <c r="BU23" s="58"/>
      <c r="BV23" s="58"/>
      <c r="BW23" s="58"/>
      <c r="BX23" s="58"/>
      <c r="BY23" s="58"/>
      <c r="BZ23" s="59"/>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7"/>
      <c r="BM24" s="58"/>
      <c r="BN24" s="58"/>
      <c r="BO24" s="58"/>
      <c r="BP24" s="58"/>
      <c r="BQ24" s="58"/>
      <c r="BR24" s="58"/>
      <c r="BS24" s="58"/>
      <c r="BT24" s="58"/>
      <c r="BU24" s="58"/>
      <c r="BV24" s="58"/>
      <c r="BW24" s="58"/>
      <c r="BX24" s="58"/>
      <c r="BY24" s="58"/>
      <c r="BZ24" s="59"/>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7"/>
      <c r="BM25" s="58"/>
      <c r="BN25" s="58"/>
      <c r="BO25" s="58"/>
      <c r="BP25" s="58"/>
      <c r="BQ25" s="58"/>
      <c r="BR25" s="58"/>
      <c r="BS25" s="58"/>
      <c r="BT25" s="58"/>
      <c r="BU25" s="58"/>
      <c r="BV25" s="58"/>
      <c r="BW25" s="58"/>
      <c r="BX25" s="58"/>
      <c r="BY25" s="58"/>
      <c r="BZ25" s="59"/>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7"/>
      <c r="BM26" s="58"/>
      <c r="BN26" s="58"/>
      <c r="BO26" s="58"/>
      <c r="BP26" s="58"/>
      <c r="BQ26" s="58"/>
      <c r="BR26" s="58"/>
      <c r="BS26" s="58"/>
      <c r="BT26" s="58"/>
      <c r="BU26" s="58"/>
      <c r="BV26" s="58"/>
      <c r="BW26" s="58"/>
      <c r="BX26" s="58"/>
      <c r="BY26" s="58"/>
      <c r="BZ26" s="59"/>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7"/>
      <c r="BM27" s="58"/>
      <c r="BN27" s="58"/>
      <c r="BO27" s="58"/>
      <c r="BP27" s="58"/>
      <c r="BQ27" s="58"/>
      <c r="BR27" s="58"/>
      <c r="BS27" s="58"/>
      <c r="BT27" s="58"/>
      <c r="BU27" s="58"/>
      <c r="BV27" s="58"/>
      <c r="BW27" s="58"/>
      <c r="BX27" s="58"/>
      <c r="BY27" s="58"/>
      <c r="BZ27" s="59"/>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7"/>
      <c r="BM28" s="58"/>
      <c r="BN28" s="58"/>
      <c r="BO28" s="58"/>
      <c r="BP28" s="58"/>
      <c r="BQ28" s="58"/>
      <c r="BR28" s="58"/>
      <c r="BS28" s="58"/>
      <c r="BT28" s="58"/>
      <c r="BU28" s="58"/>
      <c r="BV28" s="58"/>
      <c r="BW28" s="58"/>
      <c r="BX28" s="58"/>
      <c r="BY28" s="58"/>
      <c r="BZ28" s="59"/>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7"/>
      <c r="BM29" s="58"/>
      <c r="BN29" s="58"/>
      <c r="BO29" s="58"/>
      <c r="BP29" s="58"/>
      <c r="BQ29" s="58"/>
      <c r="BR29" s="58"/>
      <c r="BS29" s="58"/>
      <c r="BT29" s="58"/>
      <c r="BU29" s="58"/>
      <c r="BV29" s="58"/>
      <c r="BW29" s="58"/>
      <c r="BX29" s="58"/>
      <c r="BY29" s="58"/>
      <c r="BZ29" s="59"/>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7"/>
      <c r="BM30" s="58"/>
      <c r="BN30" s="58"/>
      <c r="BO30" s="58"/>
      <c r="BP30" s="58"/>
      <c r="BQ30" s="58"/>
      <c r="BR30" s="58"/>
      <c r="BS30" s="58"/>
      <c r="BT30" s="58"/>
      <c r="BU30" s="58"/>
      <c r="BV30" s="58"/>
      <c r="BW30" s="58"/>
      <c r="BX30" s="58"/>
      <c r="BY30" s="58"/>
      <c r="BZ30" s="59"/>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7"/>
      <c r="BM31" s="58"/>
      <c r="BN31" s="58"/>
      <c r="BO31" s="58"/>
      <c r="BP31" s="58"/>
      <c r="BQ31" s="58"/>
      <c r="BR31" s="58"/>
      <c r="BS31" s="58"/>
      <c r="BT31" s="58"/>
      <c r="BU31" s="58"/>
      <c r="BV31" s="58"/>
      <c r="BW31" s="58"/>
      <c r="BX31" s="58"/>
      <c r="BY31" s="58"/>
      <c r="BZ31" s="59"/>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7"/>
      <c r="BM32" s="58"/>
      <c r="BN32" s="58"/>
      <c r="BO32" s="58"/>
      <c r="BP32" s="58"/>
      <c r="BQ32" s="58"/>
      <c r="BR32" s="58"/>
      <c r="BS32" s="58"/>
      <c r="BT32" s="58"/>
      <c r="BU32" s="58"/>
      <c r="BV32" s="58"/>
      <c r="BW32" s="58"/>
      <c r="BX32" s="58"/>
      <c r="BY32" s="58"/>
      <c r="BZ32" s="59"/>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7"/>
      <c r="BM33" s="58"/>
      <c r="BN33" s="58"/>
      <c r="BO33" s="58"/>
      <c r="BP33" s="58"/>
      <c r="BQ33" s="58"/>
      <c r="BR33" s="58"/>
      <c r="BS33" s="58"/>
      <c r="BT33" s="58"/>
      <c r="BU33" s="58"/>
      <c r="BV33" s="58"/>
      <c r="BW33" s="58"/>
      <c r="BX33" s="58"/>
      <c r="BY33" s="58"/>
      <c r="BZ33" s="59"/>
    </row>
    <row r="34" spans="1:78" ht="13.5" customHeight="1">
      <c r="A34" s="2"/>
      <c r="B34" s="16"/>
      <c r="C34" s="63" t="s">
        <v>25</v>
      </c>
      <c r="D34" s="63"/>
      <c r="E34" s="63"/>
      <c r="F34" s="63"/>
      <c r="G34" s="63"/>
      <c r="H34" s="63"/>
      <c r="I34" s="63"/>
      <c r="J34" s="63"/>
      <c r="K34" s="63"/>
      <c r="L34" s="63"/>
      <c r="M34" s="63"/>
      <c r="N34" s="63"/>
      <c r="O34" s="63"/>
      <c r="P34" s="63"/>
      <c r="Q34" s="19"/>
      <c r="R34" s="63" t="s">
        <v>26</v>
      </c>
      <c r="S34" s="63"/>
      <c r="T34" s="63"/>
      <c r="U34" s="63"/>
      <c r="V34" s="63"/>
      <c r="W34" s="63"/>
      <c r="X34" s="63"/>
      <c r="Y34" s="63"/>
      <c r="Z34" s="63"/>
      <c r="AA34" s="63"/>
      <c r="AB34" s="63"/>
      <c r="AC34" s="63"/>
      <c r="AD34" s="63"/>
      <c r="AE34" s="63"/>
      <c r="AF34" s="19"/>
      <c r="AG34" s="63" t="s">
        <v>27</v>
      </c>
      <c r="AH34" s="63"/>
      <c r="AI34" s="63"/>
      <c r="AJ34" s="63"/>
      <c r="AK34" s="63"/>
      <c r="AL34" s="63"/>
      <c r="AM34" s="63"/>
      <c r="AN34" s="63"/>
      <c r="AO34" s="63"/>
      <c r="AP34" s="63"/>
      <c r="AQ34" s="63"/>
      <c r="AR34" s="63"/>
      <c r="AS34" s="63"/>
      <c r="AT34" s="63"/>
      <c r="AU34" s="19"/>
      <c r="AV34" s="63" t="s">
        <v>28</v>
      </c>
      <c r="AW34" s="63"/>
      <c r="AX34" s="63"/>
      <c r="AY34" s="63"/>
      <c r="AZ34" s="63"/>
      <c r="BA34" s="63"/>
      <c r="BB34" s="63"/>
      <c r="BC34" s="63"/>
      <c r="BD34" s="63"/>
      <c r="BE34" s="63"/>
      <c r="BF34" s="63"/>
      <c r="BG34" s="63"/>
      <c r="BH34" s="63"/>
      <c r="BI34" s="63"/>
      <c r="BJ34" s="18"/>
      <c r="BK34" s="2"/>
      <c r="BL34" s="57"/>
      <c r="BM34" s="58"/>
      <c r="BN34" s="58"/>
      <c r="BO34" s="58"/>
      <c r="BP34" s="58"/>
      <c r="BQ34" s="58"/>
      <c r="BR34" s="58"/>
      <c r="BS34" s="58"/>
      <c r="BT34" s="58"/>
      <c r="BU34" s="58"/>
      <c r="BV34" s="58"/>
      <c r="BW34" s="58"/>
      <c r="BX34" s="58"/>
      <c r="BY34" s="58"/>
      <c r="BZ34" s="59"/>
    </row>
    <row r="35" spans="1:78" ht="13.5" customHeight="1">
      <c r="A35" s="2"/>
      <c r="B35" s="16"/>
      <c r="C35" s="63"/>
      <c r="D35" s="63"/>
      <c r="E35" s="63"/>
      <c r="F35" s="63"/>
      <c r="G35" s="63"/>
      <c r="H35" s="63"/>
      <c r="I35" s="63"/>
      <c r="J35" s="63"/>
      <c r="K35" s="63"/>
      <c r="L35" s="63"/>
      <c r="M35" s="63"/>
      <c r="N35" s="63"/>
      <c r="O35" s="63"/>
      <c r="P35" s="63"/>
      <c r="Q35" s="19"/>
      <c r="R35" s="63"/>
      <c r="S35" s="63"/>
      <c r="T35" s="63"/>
      <c r="U35" s="63"/>
      <c r="V35" s="63"/>
      <c r="W35" s="63"/>
      <c r="X35" s="63"/>
      <c r="Y35" s="63"/>
      <c r="Z35" s="63"/>
      <c r="AA35" s="63"/>
      <c r="AB35" s="63"/>
      <c r="AC35" s="63"/>
      <c r="AD35" s="63"/>
      <c r="AE35" s="63"/>
      <c r="AF35" s="19"/>
      <c r="AG35" s="63"/>
      <c r="AH35" s="63"/>
      <c r="AI35" s="63"/>
      <c r="AJ35" s="63"/>
      <c r="AK35" s="63"/>
      <c r="AL35" s="63"/>
      <c r="AM35" s="63"/>
      <c r="AN35" s="63"/>
      <c r="AO35" s="63"/>
      <c r="AP35" s="63"/>
      <c r="AQ35" s="63"/>
      <c r="AR35" s="63"/>
      <c r="AS35" s="63"/>
      <c r="AT35" s="63"/>
      <c r="AU35" s="19"/>
      <c r="AV35" s="63"/>
      <c r="AW35" s="63"/>
      <c r="AX35" s="63"/>
      <c r="AY35" s="63"/>
      <c r="AZ35" s="63"/>
      <c r="BA35" s="63"/>
      <c r="BB35" s="63"/>
      <c r="BC35" s="63"/>
      <c r="BD35" s="63"/>
      <c r="BE35" s="63"/>
      <c r="BF35" s="63"/>
      <c r="BG35" s="63"/>
      <c r="BH35" s="63"/>
      <c r="BI35" s="63"/>
      <c r="BJ35" s="18"/>
      <c r="BK35" s="2"/>
      <c r="BL35" s="57"/>
      <c r="BM35" s="58"/>
      <c r="BN35" s="58"/>
      <c r="BO35" s="58"/>
      <c r="BP35" s="58"/>
      <c r="BQ35" s="58"/>
      <c r="BR35" s="58"/>
      <c r="BS35" s="58"/>
      <c r="BT35" s="58"/>
      <c r="BU35" s="58"/>
      <c r="BV35" s="58"/>
      <c r="BW35" s="58"/>
      <c r="BX35" s="58"/>
      <c r="BY35" s="58"/>
      <c r="BZ35" s="59"/>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7"/>
      <c r="BM36" s="58"/>
      <c r="BN36" s="58"/>
      <c r="BO36" s="58"/>
      <c r="BP36" s="58"/>
      <c r="BQ36" s="58"/>
      <c r="BR36" s="58"/>
      <c r="BS36" s="58"/>
      <c r="BT36" s="58"/>
      <c r="BU36" s="58"/>
      <c r="BV36" s="58"/>
      <c r="BW36" s="58"/>
      <c r="BX36" s="58"/>
      <c r="BY36" s="58"/>
      <c r="BZ36" s="59"/>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7"/>
      <c r="BM37" s="58"/>
      <c r="BN37" s="58"/>
      <c r="BO37" s="58"/>
      <c r="BP37" s="58"/>
      <c r="BQ37" s="58"/>
      <c r="BR37" s="58"/>
      <c r="BS37" s="58"/>
      <c r="BT37" s="58"/>
      <c r="BU37" s="58"/>
      <c r="BV37" s="58"/>
      <c r="BW37" s="58"/>
      <c r="BX37" s="58"/>
      <c r="BY37" s="58"/>
      <c r="BZ37" s="59"/>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7"/>
      <c r="BM38" s="58"/>
      <c r="BN38" s="58"/>
      <c r="BO38" s="58"/>
      <c r="BP38" s="58"/>
      <c r="BQ38" s="58"/>
      <c r="BR38" s="58"/>
      <c r="BS38" s="58"/>
      <c r="BT38" s="58"/>
      <c r="BU38" s="58"/>
      <c r="BV38" s="58"/>
      <c r="BW38" s="58"/>
      <c r="BX38" s="58"/>
      <c r="BY38" s="58"/>
      <c r="BZ38" s="59"/>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7"/>
      <c r="BM39" s="58"/>
      <c r="BN39" s="58"/>
      <c r="BO39" s="58"/>
      <c r="BP39" s="58"/>
      <c r="BQ39" s="58"/>
      <c r="BR39" s="58"/>
      <c r="BS39" s="58"/>
      <c r="BT39" s="58"/>
      <c r="BU39" s="58"/>
      <c r="BV39" s="58"/>
      <c r="BW39" s="58"/>
      <c r="BX39" s="58"/>
      <c r="BY39" s="58"/>
      <c r="BZ39" s="59"/>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7"/>
      <c r="BM40" s="58"/>
      <c r="BN40" s="58"/>
      <c r="BO40" s="58"/>
      <c r="BP40" s="58"/>
      <c r="BQ40" s="58"/>
      <c r="BR40" s="58"/>
      <c r="BS40" s="58"/>
      <c r="BT40" s="58"/>
      <c r="BU40" s="58"/>
      <c r="BV40" s="58"/>
      <c r="BW40" s="58"/>
      <c r="BX40" s="58"/>
      <c r="BY40" s="58"/>
      <c r="BZ40" s="59"/>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7"/>
      <c r="BM41" s="58"/>
      <c r="BN41" s="58"/>
      <c r="BO41" s="58"/>
      <c r="BP41" s="58"/>
      <c r="BQ41" s="58"/>
      <c r="BR41" s="58"/>
      <c r="BS41" s="58"/>
      <c r="BT41" s="58"/>
      <c r="BU41" s="58"/>
      <c r="BV41" s="58"/>
      <c r="BW41" s="58"/>
      <c r="BX41" s="58"/>
      <c r="BY41" s="58"/>
      <c r="BZ41" s="59"/>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7"/>
      <c r="BM42" s="58"/>
      <c r="BN42" s="58"/>
      <c r="BO42" s="58"/>
      <c r="BP42" s="58"/>
      <c r="BQ42" s="58"/>
      <c r="BR42" s="58"/>
      <c r="BS42" s="58"/>
      <c r="BT42" s="58"/>
      <c r="BU42" s="58"/>
      <c r="BV42" s="58"/>
      <c r="BW42" s="58"/>
      <c r="BX42" s="58"/>
      <c r="BY42" s="58"/>
      <c r="BZ42" s="59"/>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7"/>
      <c r="BM43" s="58"/>
      <c r="BN43" s="58"/>
      <c r="BO43" s="58"/>
      <c r="BP43" s="58"/>
      <c r="BQ43" s="58"/>
      <c r="BR43" s="58"/>
      <c r="BS43" s="58"/>
      <c r="BT43" s="58"/>
      <c r="BU43" s="58"/>
      <c r="BV43" s="58"/>
      <c r="BW43" s="58"/>
      <c r="BX43" s="58"/>
      <c r="BY43" s="58"/>
      <c r="BZ43" s="59"/>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60"/>
      <c r="BM44" s="61"/>
      <c r="BN44" s="61"/>
      <c r="BO44" s="61"/>
      <c r="BP44" s="61"/>
      <c r="BQ44" s="61"/>
      <c r="BR44" s="61"/>
      <c r="BS44" s="61"/>
      <c r="BT44" s="61"/>
      <c r="BU44" s="61"/>
      <c r="BV44" s="61"/>
      <c r="BW44" s="61"/>
      <c r="BX44" s="61"/>
      <c r="BY44" s="61"/>
      <c r="BZ44" s="62"/>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74" t="s">
        <v>29</v>
      </c>
      <c r="BM45" s="75"/>
      <c r="BN45" s="75"/>
      <c r="BO45" s="75"/>
      <c r="BP45" s="75"/>
      <c r="BQ45" s="75"/>
      <c r="BR45" s="75"/>
      <c r="BS45" s="75"/>
      <c r="BT45" s="75"/>
      <c r="BU45" s="75"/>
      <c r="BV45" s="75"/>
      <c r="BW45" s="75"/>
      <c r="BX45" s="75"/>
      <c r="BY45" s="75"/>
      <c r="BZ45" s="76"/>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77"/>
      <c r="BM46" s="78"/>
      <c r="BN46" s="78"/>
      <c r="BO46" s="78"/>
      <c r="BP46" s="78"/>
      <c r="BQ46" s="78"/>
      <c r="BR46" s="78"/>
      <c r="BS46" s="78"/>
      <c r="BT46" s="78"/>
      <c r="BU46" s="78"/>
      <c r="BV46" s="78"/>
      <c r="BW46" s="78"/>
      <c r="BX46" s="78"/>
      <c r="BY46" s="78"/>
      <c r="BZ46" s="79"/>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7" t="s">
        <v>105</v>
      </c>
      <c r="BM47" s="58"/>
      <c r="BN47" s="58"/>
      <c r="BO47" s="58"/>
      <c r="BP47" s="58"/>
      <c r="BQ47" s="58"/>
      <c r="BR47" s="58"/>
      <c r="BS47" s="58"/>
      <c r="BT47" s="58"/>
      <c r="BU47" s="58"/>
      <c r="BV47" s="58"/>
      <c r="BW47" s="58"/>
      <c r="BX47" s="58"/>
      <c r="BY47" s="58"/>
      <c r="BZ47" s="59"/>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7"/>
      <c r="BM48" s="58"/>
      <c r="BN48" s="58"/>
      <c r="BO48" s="58"/>
      <c r="BP48" s="58"/>
      <c r="BQ48" s="58"/>
      <c r="BR48" s="58"/>
      <c r="BS48" s="58"/>
      <c r="BT48" s="58"/>
      <c r="BU48" s="58"/>
      <c r="BV48" s="58"/>
      <c r="BW48" s="58"/>
      <c r="BX48" s="58"/>
      <c r="BY48" s="58"/>
      <c r="BZ48" s="59"/>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7"/>
      <c r="BM49" s="58"/>
      <c r="BN49" s="58"/>
      <c r="BO49" s="58"/>
      <c r="BP49" s="58"/>
      <c r="BQ49" s="58"/>
      <c r="BR49" s="58"/>
      <c r="BS49" s="58"/>
      <c r="BT49" s="58"/>
      <c r="BU49" s="58"/>
      <c r="BV49" s="58"/>
      <c r="BW49" s="58"/>
      <c r="BX49" s="58"/>
      <c r="BY49" s="58"/>
      <c r="BZ49" s="59"/>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7"/>
      <c r="BM50" s="58"/>
      <c r="BN50" s="58"/>
      <c r="BO50" s="58"/>
      <c r="BP50" s="58"/>
      <c r="BQ50" s="58"/>
      <c r="BR50" s="58"/>
      <c r="BS50" s="58"/>
      <c r="BT50" s="58"/>
      <c r="BU50" s="58"/>
      <c r="BV50" s="58"/>
      <c r="BW50" s="58"/>
      <c r="BX50" s="58"/>
      <c r="BY50" s="58"/>
      <c r="BZ50" s="59"/>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7"/>
      <c r="BM51" s="58"/>
      <c r="BN51" s="58"/>
      <c r="BO51" s="58"/>
      <c r="BP51" s="58"/>
      <c r="BQ51" s="58"/>
      <c r="BR51" s="58"/>
      <c r="BS51" s="58"/>
      <c r="BT51" s="58"/>
      <c r="BU51" s="58"/>
      <c r="BV51" s="58"/>
      <c r="BW51" s="58"/>
      <c r="BX51" s="58"/>
      <c r="BY51" s="58"/>
      <c r="BZ51" s="59"/>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7"/>
      <c r="BM52" s="58"/>
      <c r="BN52" s="58"/>
      <c r="BO52" s="58"/>
      <c r="BP52" s="58"/>
      <c r="BQ52" s="58"/>
      <c r="BR52" s="58"/>
      <c r="BS52" s="58"/>
      <c r="BT52" s="58"/>
      <c r="BU52" s="58"/>
      <c r="BV52" s="58"/>
      <c r="BW52" s="58"/>
      <c r="BX52" s="58"/>
      <c r="BY52" s="58"/>
      <c r="BZ52" s="59"/>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7"/>
      <c r="BM53" s="58"/>
      <c r="BN53" s="58"/>
      <c r="BO53" s="58"/>
      <c r="BP53" s="58"/>
      <c r="BQ53" s="58"/>
      <c r="BR53" s="58"/>
      <c r="BS53" s="58"/>
      <c r="BT53" s="58"/>
      <c r="BU53" s="58"/>
      <c r="BV53" s="58"/>
      <c r="BW53" s="58"/>
      <c r="BX53" s="58"/>
      <c r="BY53" s="58"/>
      <c r="BZ53" s="59"/>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7"/>
      <c r="BM54" s="58"/>
      <c r="BN54" s="58"/>
      <c r="BO54" s="58"/>
      <c r="BP54" s="58"/>
      <c r="BQ54" s="58"/>
      <c r="BR54" s="58"/>
      <c r="BS54" s="58"/>
      <c r="BT54" s="58"/>
      <c r="BU54" s="58"/>
      <c r="BV54" s="58"/>
      <c r="BW54" s="58"/>
      <c r="BX54" s="58"/>
      <c r="BY54" s="58"/>
      <c r="BZ54" s="59"/>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7"/>
      <c r="BM55" s="58"/>
      <c r="BN55" s="58"/>
      <c r="BO55" s="58"/>
      <c r="BP55" s="58"/>
      <c r="BQ55" s="58"/>
      <c r="BR55" s="58"/>
      <c r="BS55" s="58"/>
      <c r="BT55" s="58"/>
      <c r="BU55" s="58"/>
      <c r="BV55" s="58"/>
      <c r="BW55" s="58"/>
      <c r="BX55" s="58"/>
      <c r="BY55" s="58"/>
      <c r="BZ55" s="59"/>
    </row>
    <row r="56" spans="1:78" ht="13.5" customHeight="1">
      <c r="A56" s="2"/>
      <c r="B56" s="16"/>
      <c r="C56" s="63" t="s">
        <v>30</v>
      </c>
      <c r="D56" s="63"/>
      <c r="E56" s="63"/>
      <c r="F56" s="63"/>
      <c r="G56" s="63"/>
      <c r="H56" s="63"/>
      <c r="I56" s="63"/>
      <c r="J56" s="63"/>
      <c r="K56" s="63"/>
      <c r="L56" s="63"/>
      <c r="M56" s="63"/>
      <c r="N56" s="63"/>
      <c r="O56" s="63"/>
      <c r="P56" s="63"/>
      <c r="Q56" s="19"/>
      <c r="R56" s="63" t="s">
        <v>31</v>
      </c>
      <c r="S56" s="63"/>
      <c r="T56" s="63"/>
      <c r="U56" s="63"/>
      <c r="V56" s="63"/>
      <c r="W56" s="63"/>
      <c r="X56" s="63"/>
      <c r="Y56" s="63"/>
      <c r="Z56" s="63"/>
      <c r="AA56" s="63"/>
      <c r="AB56" s="63"/>
      <c r="AC56" s="63"/>
      <c r="AD56" s="63"/>
      <c r="AE56" s="63"/>
      <c r="AF56" s="19"/>
      <c r="AG56" s="63" t="s">
        <v>32</v>
      </c>
      <c r="AH56" s="63"/>
      <c r="AI56" s="63"/>
      <c r="AJ56" s="63"/>
      <c r="AK56" s="63"/>
      <c r="AL56" s="63"/>
      <c r="AM56" s="63"/>
      <c r="AN56" s="63"/>
      <c r="AO56" s="63"/>
      <c r="AP56" s="63"/>
      <c r="AQ56" s="63"/>
      <c r="AR56" s="63"/>
      <c r="AS56" s="63"/>
      <c r="AT56" s="63"/>
      <c r="AU56" s="19"/>
      <c r="AV56" s="63" t="s">
        <v>33</v>
      </c>
      <c r="AW56" s="63"/>
      <c r="AX56" s="63"/>
      <c r="AY56" s="63"/>
      <c r="AZ56" s="63"/>
      <c r="BA56" s="63"/>
      <c r="BB56" s="63"/>
      <c r="BC56" s="63"/>
      <c r="BD56" s="63"/>
      <c r="BE56" s="63"/>
      <c r="BF56" s="63"/>
      <c r="BG56" s="63"/>
      <c r="BH56" s="63"/>
      <c r="BI56" s="63"/>
      <c r="BJ56" s="18"/>
      <c r="BK56" s="2"/>
      <c r="BL56" s="57"/>
      <c r="BM56" s="58"/>
      <c r="BN56" s="58"/>
      <c r="BO56" s="58"/>
      <c r="BP56" s="58"/>
      <c r="BQ56" s="58"/>
      <c r="BR56" s="58"/>
      <c r="BS56" s="58"/>
      <c r="BT56" s="58"/>
      <c r="BU56" s="58"/>
      <c r="BV56" s="58"/>
      <c r="BW56" s="58"/>
      <c r="BX56" s="58"/>
      <c r="BY56" s="58"/>
      <c r="BZ56" s="59"/>
    </row>
    <row r="57" spans="1:78" ht="13.5" customHeight="1">
      <c r="A57" s="2"/>
      <c r="B57" s="16"/>
      <c r="C57" s="63"/>
      <c r="D57" s="63"/>
      <c r="E57" s="63"/>
      <c r="F57" s="63"/>
      <c r="G57" s="63"/>
      <c r="H57" s="63"/>
      <c r="I57" s="63"/>
      <c r="J57" s="63"/>
      <c r="K57" s="63"/>
      <c r="L57" s="63"/>
      <c r="M57" s="63"/>
      <c r="N57" s="63"/>
      <c r="O57" s="63"/>
      <c r="P57" s="63"/>
      <c r="Q57" s="19"/>
      <c r="R57" s="63"/>
      <c r="S57" s="63"/>
      <c r="T57" s="63"/>
      <c r="U57" s="63"/>
      <c r="V57" s="63"/>
      <c r="W57" s="63"/>
      <c r="X57" s="63"/>
      <c r="Y57" s="63"/>
      <c r="Z57" s="63"/>
      <c r="AA57" s="63"/>
      <c r="AB57" s="63"/>
      <c r="AC57" s="63"/>
      <c r="AD57" s="63"/>
      <c r="AE57" s="63"/>
      <c r="AF57" s="19"/>
      <c r="AG57" s="63"/>
      <c r="AH57" s="63"/>
      <c r="AI57" s="63"/>
      <c r="AJ57" s="63"/>
      <c r="AK57" s="63"/>
      <c r="AL57" s="63"/>
      <c r="AM57" s="63"/>
      <c r="AN57" s="63"/>
      <c r="AO57" s="63"/>
      <c r="AP57" s="63"/>
      <c r="AQ57" s="63"/>
      <c r="AR57" s="63"/>
      <c r="AS57" s="63"/>
      <c r="AT57" s="63"/>
      <c r="AU57" s="19"/>
      <c r="AV57" s="63"/>
      <c r="AW57" s="63"/>
      <c r="AX57" s="63"/>
      <c r="AY57" s="63"/>
      <c r="AZ57" s="63"/>
      <c r="BA57" s="63"/>
      <c r="BB57" s="63"/>
      <c r="BC57" s="63"/>
      <c r="BD57" s="63"/>
      <c r="BE57" s="63"/>
      <c r="BF57" s="63"/>
      <c r="BG57" s="63"/>
      <c r="BH57" s="63"/>
      <c r="BI57" s="63"/>
      <c r="BJ57" s="18"/>
      <c r="BK57" s="2"/>
      <c r="BL57" s="57"/>
      <c r="BM57" s="58"/>
      <c r="BN57" s="58"/>
      <c r="BO57" s="58"/>
      <c r="BP57" s="58"/>
      <c r="BQ57" s="58"/>
      <c r="BR57" s="58"/>
      <c r="BS57" s="58"/>
      <c r="BT57" s="58"/>
      <c r="BU57" s="58"/>
      <c r="BV57" s="58"/>
      <c r="BW57" s="58"/>
      <c r="BX57" s="58"/>
      <c r="BY57" s="58"/>
      <c r="BZ57" s="59"/>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57"/>
      <c r="BM58" s="58"/>
      <c r="BN58" s="58"/>
      <c r="BO58" s="58"/>
      <c r="BP58" s="58"/>
      <c r="BQ58" s="58"/>
      <c r="BR58" s="58"/>
      <c r="BS58" s="58"/>
      <c r="BT58" s="58"/>
      <c r="BU58" s="58"/>
      <c r="BV58" s="58"/>
      <c r="BW58" s="58"/>
      <c r="BX58" s="58"/>
      <c r="BY58" s="58"/>
      <c r="BZ58" s="59"/>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57"/>
      <c r="BM59" s="58"/>
      <c r="BN59" s="58"/>
      <c r="BO59" s="58"/>
      <c r="BP59" s="58"/>
      <c r="BQ59" s="58"/>
      <c r="BR59" s="58"/>
      <c r="BS59" s="58"/>
      <c r="BT59" s="58"/>
      <c r="BU59" s="58"/>
      <c r="BV59" s="58"/>
      <c r="BW59" s="58"/>
      <c r="BX59" s="58"/>
      <c r="BY59" s="58"/>
      <c r="BZ59" s="59"/>
    </row>
    <row r="60" spans="1:78" ht="13.5" customHeight="1">
      <c r="A60" s="2"/>
      <c r="B60" s="71" t="s">
        <v>34</v>
      </c>
      <c r="C60" s="72"/>
      <c r="D60" s="72"/>
      <c r="E60" s="72"/>
      <c r="F60" s="72"/>
      <c r="G60" s="72"/>
      <c r="H60" s="72"/>
      <c r="I60" s="72"/>
      <c r="J60" s="72"/>
      <c r="K60" s="72"/>
      <c r="L60" s="72"/>
      <c r="M60" s="72"/>
      <c r="N60" s="72"/>
      <c r="O60" s="72"/>
      <c r="P60" s="72"/>
      <c r="Q60" s="72"/>
      <c r="R60" s="72"/>
      <c r="S60" s="72"/>
      <c r="T60" s="72"/>
      <c r="U60" s="72"/>
      <c r="V60" s="72"/>
      <c r="W60" s="72"/>
      <c r="X60" s="72"/>
      <c r="Y60" s="72"/>
      <c r="Z60" s="72"/>
      <c r="AA60" s="72"/>
      <c r="AB60" s="72"/>
      <c r="AC60" s="72"/>
      <c r="AD60" s="72"/>
      <c r="AE60" s="72"/>
      <c r="AF60" s="72"/>
      <c r="AG60" s="72"/>
      <c r="AH60" s="72"/>
      <c r="AI60" s="72"/>
      <c r="AJ60" s="72"/>
      <c r="AK60" s="72"/>
      <c r="AL60" s="72"/>
      <c r="AM60" s="72"/>
      <c r="AN60" s="72"/>
      <c r="AO60" s="72"/>
      <c r="AP60" s="72"/>
      <c r="AQ60" s="72"/>
      <c r="AR60" s="72"/>
      <c r="AS60" s="72"/>
      <c r="AT60" s="72"/>
      <c r="AU60" s="72"/>
      <c r="AV60" s="72"/>
      <c r="AW60" s="72"/>
      <c r="AX60" s="72"/>
      <c r="AY60" s="72"/>
      <c r="AZ60" s="72"/>
      <c r="BA60" s="72"/>
      <c r="BB60" s="72"/>
      <c r="BC60" s="72"/>
      <c r="BD60" s="72"/>
      <c r="BE60" s="72"/>
      <c r="BF60" s="72"/>
      <c r="BG60" s="72"/>
      <c r="BH60" s="72"/>
      <c r="BI60" s="72"/>
      <c r="BJ60" s="73"/>
      <c r="BK60" s="2"/>
      <c r="BL60" s="57"/>
      <c r="BM60" s="58"/>
      <c r="BN60" s="58"/>
      <c r="BO60" s="58"/>
      <c r="BP60" s="58"/>
      <c r="BQ60" s="58"/>
      <c r="BR60" s="58"/>
      <c r="BS60" s="58"/>
      <c r="BT60" s="58"/>
      <c r="BU60" s="58"/>
      <c r="BV60" s="58"/>
      <c r="BW60" s="58"/>
      <c r="BX60" s="58"/>
      <c r="BY60" s="58"/>
      <c r="BZ60" s="59"/>
    </row>
    <row r="61" spans="1:78" ht="13.5" customHeight="1">
      <c r="A61" s="2"/>
      <c r="B61" s="71"/>
      <c r="C61" s="72"/>
      <c r="D61" s="72"/>
      <c r="E61" s="72"/>
      <c r="F61" s="72"/>
      <c r="G61" s="72"/>
      <c r="H61" s="72"/>
      <c r="I61" s="72"/>
      <c r="J61" s="72"/>
      <c r="K61" s="72"/>
      <c r="L61" s="72"/>
      <c r="M61" s="72"/>
      <c r="N61" s="72"/>
      <c r="O61" s="72"/>
      <c r="P61" s="72"/>
      <c r="Q61" s="72"/>
      <c r="R61" s="72"/>
      <c r="S61" s="72"/>
      <c r="T61" s="72"/>
      <c r="U61" s="72"/>
      <c r="V61" s="72"/>
      <c r="W61" s="72"/>
      <c r="X61" s="72"/>
      <c r="Y61" s="72"/>
      <c r="Z61" s="72"/>
      <c r="AA61" s="72"/>
      <c r="AB61" s="72"/>
      <c r="AC61" s="72"/>
      <c r="AD61" s="72"/>
      <c r="AE61" s="72"/>
      <c r="AF61" s="72"/>
      <c r="AG61" s="72"/>
      <c r="AH61" s="72"/>
      <c r="AI61" s="72"/>
      <c r="AJ61" s="72"/>
      <c r="AK61" s="72"/>
      <c r="AL61" s="72"/>
      <c r="AM61" s="72"/>
      <c r="AN61" s="72"/>
      <c r="AO61" s="72"/>
      <c r="AP61" s="72"/>
      <c r="AQ61" s="72"/>
      <c r="AR61" s="72"/>
      <c r="AS61" s="72"/>
      <c r="AT61" s="72"/>
      <c r="AU61" s="72"/>
      <c r="AV61" s="72"/>
      <c r="AW61" s="72"/>
      <c r="AX61" s="72"/>
      <c r="AY61" s="72"/>
      <c r="AZ61" s="72"/>
      <c r="BA61" s="72"/>
      <c r="BB61" s="72"/>
      <c r="BC61" s="72"/>
      <c r="BD61" s="72"/>
      <c r="BE61" s="72"/>
      <c r="BF61" s="72"/>
      <c r="BG61" s="72"/>
      <c r="BH61" s="72"/>
      <c r="BI61" s="72"/>
      <c r="BJ61" s="73"/>
      <c r="BK61" s="2"/>
      <c r="BL61" s="57"/>
      <c r="BM61" s="58"/>
      <c r="BN61" s="58"/>
      <c r="BO61" s="58"/>
      <c r="BP61" s="58"/>
      <c r="BQ61" s="58"/>
      <c r="BR61" s="58"/>
      <c r="BS61" s="58"/>
      <c r="BT61" s="58"/>
      <c r="BU61" s="58"/>
      <c r="BV61" s="58"/>
      <c r="BW61" s="58"/>
      <c r="BX61" s="58"/>
      <c r="BY61" s="58"/>
      <c r="BZ61" s="59"/>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7"/>
      <c r="BM62" s="58"/>
      <c r="BN62" s="58"/>
      <c r="BO62" s="58"/>
      <c r="BP62" s="58"/>
      <c r="BQ62" s="58"/>
      <c r="BR62" s="58"/>
      <c r="BS62" s="58"/>
      <c r="BT62" s="58"/>
      <c r="BU62" s="58"/>
      <c r="BV62" s="58"/>
      <c r="BW62" s="58"/>
      <c r="BX62" s="58"/>
      <c r="BY62" s="58"/>
      <c r="BZ62" s="59"/>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60"/>
      <c r="BM63" s="61"/>
      <c r="BN63" s="61"/>
      <c r="BO63" s="61"/>
      <c r="BP63" s="61"/>
      <c r="BQ63" s="61"/>
      <c r="BR63" s="61"/>
      <c r="BS63" s="61"/>
      <c r="BT63" s="61"/>
      <c r="BU63" s="61"/>
      <c r="BV63" s="61"/>
      <c r="BW63" s="61"/>
      <c r="BX63" s="61"/>
      <c r="BY63" s="61"/>
      <c r="BZ63" s="62"/>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74" t="s">
        <v>35</v>
      </c>
      <c r="BM64" s="75"/>
      <c r="BN64" s="75"/>
      <c r="BO64" s="75"/>
      <c r="BP64" s="75"/>
      <c r="BQ64" s="75"/>
      <c r="BR64" s="75"/>
      <c r="BS64" s="75"/>
      <c r="BT64" s="75"/>
      <c r="BU64" s="75"/>
      <c r="BV64" s="75"/>
      <c r="BW64" s="75"/>
      <c r="BX64" s="75"/>
      <c r="BY64" s="75"/>
      <c r="BZ64" s="76"/>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77"/>
      <c r="BM65" s="78"/>
      <c r="BN65" s="78"/>
      <c r="BO65" s="78"/>
      <c r="BP65" s="78"/>
      <c r="BQ65" s="78"/>
      <c r="BR65" s="78"/>
      <c r="BS65" s="78"/>
      <c r="BT65" s="78"/>
      <c r="BU65" s="78"/>
      <c r="BV65" s="78"/>
      <c r="BW65" s="78"/>
      <c r="BX65" s="78"/>
      <c r="BY65" s="78"/>
      <c r="BZ65" s="79"/>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7" t="s">
        <v>106</v>
      </c>
      <c r="BM66" s="58"/>
      <c r="BN66" s="58"/>
      <c r="BO66" s="58"/>
      <c r="BP66" s="58"/>
      <c r="BQ66" s="58"/>
      <c r="BR66" s="58"/>
      <c r="BS66" s="58"/>
      <c r="BT66" s="58"/>
      <c r="BU66" s="58"/>
      <c r="BV66" s="58"/>
      <c r="BW66" s="58"/>
      <c r="BX66" s="58"/>
      <c r="BY66" s="58"/>
      <c r="BZ66" s="59"/>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7"/>
      <c r="BM67" s="58"/>
      <c r="BN67" s="58"/>
      <c r="BO67" s="58"/>
      <c r="BP67" s="58"/>
      <c r="BQ67" s="58"/>
      <c r="BR67" s="58"/>
      <c r="BS67" s="58"/>
      <c r="BT67" s="58"/>
      <c r="BU67" s="58"/>
      <c r="BV67" s="58"/>
      <c r="BW67" s="58"/>
      <c r="BX67" s="58"/>
      <c r="BY67" s="58"/>
      <c r="BZ67" s="59"/>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7"/>
      <c r="BM68" s="58"/>
      <c r="BN68" s="58"/>
      <c r="BO68" s="58"/>
      <c r="BP68" s="58"/>
      <c r="BQ68" s="58"/>
      <c r="BR68" s="58"/>
      <c r="BS68" s="58"/>
      <c r="BT68" s="58"/>
      <c r="BU68" s="58"/>
      <c r="BV68" s="58"/>
      <c r="BW68" s="58"/>
      <c r="BX68" s="58"/>
      <c r="BY68" s="58"/>
      <c r="BZ68" s="59"/>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7"/>
      <c r="BM69" s="58"/>
      <c r="BN69" s="58"/>
      <c r="BO69" s="58"/>
      <c r="BP69" s="58"/>
      <c r="BQ69" s="58"/>
      <c r="BR69" s="58"/>
      <c r="BS69" s="58"/>
      <c r="BT69" s="58"/>
      <c r="BU69" s="58"/>
      <c r="BV69" s="58"/>
      <c r="BW69" s="58"/>
      <c r="BX69" s="58"/>
      <c r="BY69" s="58"/>
      <c r="BZ69" s="59"/>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7"/>
      <c r="BM70" s="58"/>
      <c r="BN70" s="58"/>
      <c r="BO70" s="58"/>
      <c r="BP70" s="58"/>
      <c r="BQ70" s="58"/>
      <c r="BR70" s="58"/>
      <c r="BS70" s="58"/>
      <c r="BT70" s="58"/>
      <c r="BU70" s="58"/>
      <c r="BV70" s="58"/>
      <c r="BW70" s="58"/>
      <c r="BX70" s="58"/>
      <c r="BY70" s="58"/>
      <c r="BZ70" s="59"/>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7"/>
      <c r="BM71" s="58"/>
      <c r="BN71" s="58"/>
      <c r="BO71" s="58"/>
      <c r="BP71" s="58"/>
      <c r="BQ71" s="58"/>
      <c r="BR71" s="58"/>
      <c r="BS71" s="58"/>
      <c r="BT71" s="58"/>
      <c r="BU71" s="58"/>
      <c r="BV71" s="58"/>
      <c r="BW71" s="58"/>
      <c r="BX71" s="58"/>
      <c r="BY71" s="58"/>
      <c r="BZ71" s="59"/>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7"/>
      <c r="BM72" s="58"/>
      <c r="BN72" s="58"/>
      <c r="BO72" s="58"/>
      <c r="BP72" s="58"/>
      <c r="BQ72" s="58"/>
      <c r="BR72" s="58"/>
      <c r="BS72" s="58"/>
      <c r="BT72" s="58"/>
      <c r="BU72" s="58"/>
      <c r="BV72" s="58"/>
      <c r="BW72" s="58"/>
      <c r="BX72" s="58"/>
      <c r="BY72" s="58"/>
      <c r="BZ72" s="59"/>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7"/>
      <c r="BM73" s="58"/>
      <c r="BN73" s="58"/>
      <c r="BO73" s="58"/>
      <c r="BP73" s="58"/>
      <c r="BQ73" s="58"/>
      <c r="BR73" s="58"/>
      <c r="BS73" s="58"/>
      <c r="BT73" s="58"/>
      <c r="BU73" s="58"/>
      <c r="BV73" s="58"/>
      <c r="BW73" s="58"/>
      <c r="BX73" s="58"/>
      <c r="BY73" s="58"/>
      <c r="BZ73" s="59"/>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7"/>
      <c r="BM74" s="58"/>
      <c r="BN74" s="58"/>
      <c r="BO74" s="58"/>
      <c r="BP74" s="58"/>
      <c r="BQ74" s="58"/>
      <c r="BR74" s="58"/>
      <c r="BS74" s="58"/>
      <c r="BT74" s="58"/>
      <c r="BU74" s="58"/>
      <c r="BV74" s="58"/>
      <c r="BW74" s="58"/>
      <c r="BX74" s="58"/>
      <c r="BY74" s="58"/>
      <c r="BZ74" s="59"/>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7"/>
      <c r="BM75" s="58"/>
      <c r="BN75" s="58"/>
      <c r="BO75" s="58"/>
      <c r="BP75" s="58"/>
      <c r="BQ75" s="58"/>
      <c r="BR75" s="58"/>
      <c r="BS75" s="58"/>
      <c r="BT75" s="58"/>
      <c r="BU75" s="58"/>
      <c r="BV75" s="58"/>
      <c r="BW75" s="58"/>
      <c r="BX75" s="58"/>
      <c r="BY75" s="58"/>
      <c r="BZ75" s="59"/>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7"/>
      <c r="BM76" s="58"/>
      <c r="BN76" s="58"/>
      <c r="BO76" s="58"/>
      <c r="BP76" s="58"/>
      <c r="BQ76" s="58"/>
      <c r="BR76" s="58"/>
      <c r="BS76" s="58"/>
      <c r="BT76" s="58"/>
      <c r="BU76" s="58"/>
      <c r="BV76" s="58"/>
      <c r="BW76" s="58"/>
      <c r="BX76" s="58"/>
      <c r="BY76" s="58"/>
      <c r="BZ76" s="59"/>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7"/>
      <c r="BM77" s="58"/>
      <c r="BN77" s="58"/>
      <c r="BO77" s="58"/>
      <c r="BP77" s="58"/>
      <c r="BQ77" s="58"/>
      <c r="BR77" s="58"/>
      <c r="BS77" s="58"/>
      <c r="BT77" s="58"/>
      <c r="BU77" s="58"/>
      <c r="BV77" s="58"/>
      <c r="BW77" s="58"/>
      <c r="BX77" s="58"/>
      <c r="BY77" s="58"/>
      <c r="BZ77" s="59"/>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7"/>
      <c r="BM78" s="58"/>
      <c r="BN78" s="58"/>
      <c r="BO78" s="58"/>
      <c r="BP78" s="58"/>
      <c r="BQ78" s="58"/>
      <c r="BR78" s="58"/>
      <c r="BS78" s="58"/>
      <c r="BT78" s="58"/>
      <c r="BU78" s="58"/>
      <c r="BV78" s="58"/>
      <c r="BW78" s="58"/>
      <c r="BX78" s="58"/>
      <c r="BY78" s="58"/>
      <c r="BZ78" s="59"/>
    </row>
    <row r="79" spans="1:78" ht="13.5" customHeight="1">
      <c r="A79" s="2"/>
      <c r="B79" s="16"/>
      <c r="C79" s="63" t="s">
        <v>36</v>
      </c>
      <c r="D79" s="63"/>
      <c r="E79" s="63"/>
      <c r="F79" s="63"/>
      <c r="G79" s="63"/>
      <c r="H79" s="63"/>
      <c r="I79" s="63"/>
      <c r="J79" s="63"/>
      <c r="K79" s="63"/>
      <c r="L79" s="63"/>
      <c r="M79" s="63"/>
      <c r="N79" s="63"/>
      <c r="O79" s="63"/>
      <c r="P79" s="63"/>
      <c r="Q79" s="63"/>
      <c r="R79" s="63"/>
      <c r="S79" s="63"/>
      <c r="T79" s="63"/>
      <c r="U79" s="19"/>
      <c r="V79" s="19"/>
      <c r="W79" s="63" t="s">
        <v>37</v>
      </c>
      <c r="X79" s="63"/>
      <c r="Y79" s="63"/>
      <c r="Z79" s="63"/>
      <c r="AA79" s="63"/>
      <c r="AB79" s="63"/>
      <c r="AC79" s="63"/>
      <c r="AD79" s="63"/>
      <c r="AE79" s="63"/>
      <c r="AF79" s="63"/>
      <c r="AG79" s="63"/>
      <c r="AH79" s="63"/>
      <c r="AI79" s="63"/>
      <c r="AJ79" s="63"/>
      <c r="AK79" s="63"/>
      <c r="AL79" s="63"/>
      <c r="AM79" s="63"/>
      <c r="AN79" s="63"/>
      <c r="AO79" s="19"/>
      <c r="AP79" s="19"/>
      <c r="AQ79" s="63" t="s">
        <v>38</v>
      </c>
      <c r="AR79" s="63"/>
      <c r="AS79" s="63"/>
      <c r="AT79" s="63"/>
      <c r="AU79" s="63"/>
      <c r="AV79" s="63"/>
      <c r="AW79" s="63"/>
      <c r="AX79" s="63"/>
      <c r="AY79" s="63"/>
      <c r="AZ79" s="63"/>
      <c r="BA79" s="63"/>
      <c r="BB79" s="63"/>
      <c r="BC79" s="63"/>
      <c r="BD79" s="63"/>
      <c r="BE79" s="63"/>
      <c r="BF79" s="63"/>
      <c r="BG79" s="63"/>
      <c r="BH79" s="63"/>
      <c r="BI79" s="17"/>
      <c r="BJ79" s="18"/>
      <c r="BK79" s="2"/>
      <c r="BL79" s="57"/>
      <c r="BM79" s="58"/>
      <c r="BN79" s="58"/>
      <c r="BO79" s="58"/>
      <c r="BP79" s="58"/>
      <c r="BQ79" s="58"/>
      <c r="BR79" s="58"/>
      <c r="BS79" s="58"/>
      <c r="BT79" s="58"/>
      <c r="BU79" s="58"/>
      <c r="BV79" s="58"/>
      <c r="BW79" s="58"/>
      <c r="BX79" s="58"/>
      <c r="BY79" s="58"/>
      <c r="BZ79" s="59"/>
    </row>
    <row r="80" spans="1:78" ht="13.5" customHeight="1">
      <c r="A80" s="2"/>
      <c r="B80" s="16"/>
      <c r="C80" s="63"/>
      <c r="D80" s="63"/>
      <c r="E80" s="63"/>
      <c r="F80" s="63"/>
      <c r="G80" s="63"/>
      <c r="H80" s="63"/>
      <c r="I80" s="63"/>
      <c r="J80" s="63"/>
      <c r="K80" s="63"/>
      <c r="L80" s="63"/>
      <c r="M80" s="63"/>
      <c r="N80" s="63"/>
      <c r="O80" s="63"/>
      <c r="P80" s="63"/>
      <c r="Q80" s="63"/>
      <c r="R80" s="63"/>
      <c r="S80" s="63"/>
      <c r="T80" s="63"/>
      <c r="U80" s="19"/>
      <c r="V80" s="19"/>
      <c r="W80" s="63"/>
      <c r="X80" s="63"/>
      <c r="Y80" s="63"/>
      <c r="Z80" s="63"/>
      <c r="AA80" s="63"/>
      <c r="AB80" s="63"/>
      <c r="AC80" s="63"/>
      <c r="AD80" s="63"/>
      <c r="AE80" s="63"/>
      <c r="AF80" s="63"/>
      <c r="AG80" s="63"/>
      <c r="AH80" s="63"/>
      <c r="AI80" s="63"/>
      <c r="AJ80" s="63"/>
      <c r="AK80" s="63"/>
      <c r="AL80" s="63"/>
      <c r="AM80" s="63"/>
      <c r="AN80" s="63"/>
      <c r="AO80" s="19"/>
      <c r="AP80" s="19"/>
      <c r="AQ80" s="63"/>
      <c r="AR80" s="63"/>
      <c r="AS80" s="63"/>
      <c r="AT80" s="63"/>
      <c r="AU80" s="63"/>
      <c r="AV80" s="63"/>
      <c r="AW80" s="63"/>
      <c r="AX80" s="63"/>
      <c r="AY80" s="63"/>
      <c r="AZ80" s="63"/>
      <c r="BA80" s="63"/>
      <c r="BB80" s="63"/>
      <c r="BC80" s="63"/>
      <c r="BD80" s="63"/>
      <c r="BE80" s="63"/>
      <c r="BF80" s="63"/>
      <c r="BG80" s="63"/>
      <c r="BH80" s="63"/>
      <c r="BI80" s="17"/>
      <c r="BJ80" s="18"/>
      <c r="BK80" s="2"/>
      <c r="BL80" s="57"/>
      <c r="BM80" s="58"/>
      <c r="BN80" s="58"/>
      <c r="BO80" s="58"/>
      <c r="BP80" s="58"/>
      <c r="BQ80" s="58"/>
      <c r="BR80" s="58"/>
      <c r="BS80" s="58"/>
      <c r="BT80" s="58"/>
      <c r="BU80" s="58"/>
      <c r="BV80" s="58"/>
      <c r="BW80" s="58"/>
      <c r="BX80" s="58"/>
      <c r="BY80" s="58"/>
      <c r="BZ80" s="59"/>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57"/>
      <c r="BM81" s="58"/>
      <c r="BN81" s="58"/>
      <c r="BO81" s="58"/>
      <c r="BP81" s="58"/>
      <c r="BQ81" s="58"/>
      <c r="BR81" s="58"/>
      <c r="BS81" s="58"/>
      <c r="BT81" s="58"/>
      <c r="BU81" s="58"/>
      <c r="BV81" s="58"/>
      <c r="BW81" s="58"/>
      <c r="BX81" s="58"/>
      <c r="BY81" s="58"/>
      <c r="BZ81" s="59"/>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60"/>
      <c r="BM82" s="61"/>
      <c r="BN82" s="61"/>
      <c r="BO82" s="61"/>
      <c r="BP82" s="61"/>
      <c r="BQ82" s="61"/>
      <c r="BR82" s="61"/>
      <c r="BS82" s="61"/>
      <c r="BT82" s="61"/>
      <c r="BU82" s="61"/>
      <c r="BV82" s="61"/>
      <c r="BW82" s="61"/>
      <c r="BX82" s="61"/>
      <c r="BY82" s="61"/>
      <c r="BZ82" s="62"/>
    </row>
    <row r="83" spans="1:78">
      <c r="C83" s="2" t="s">
        <v>39</v>
      </c>
    </row>
  </sheetData>
  <sheetProtection password="8649" sheet="1" objects="1" scenarios="1" formatCells="0" formatColumns="0" formatRows="0"/>
  <mergeCells count="53">
    <mergeCell ref="BL64:BZ65"/>
    <mergeCell ref="BL66:BZ82"/>
    <mergeCell ref="C79:T80"/>
    <mergeCell ref="W79:AN80"/>
    <mergeCell ref="AQ79:BH80"/>
    <mergeCell ref="BL45:BZ46"/>
    <mergeCell ref="BL47:BZ63"/>
    <mergeCell ref="C56:P57"/>
    <mergeCell ref="R56:AE57"/>
    <mergeCell ref="AG56:AT57"/>
    <mergeCell ref="AV56:BI57"/>
    <mergeCell ref="B60:BJ61"/>
    <mergeCell ref="AY10:BF10"/>
    <mergeCell ref="BL10:BM10"/>
    <mergeCell ref="BL11:BZ13"/>
    <mergeCell ref="B14:BJ15"/>
    <mergeCell ref="BL14:BZ15"/>
    <mergeCell ref="B10:I10"/>
    <mergeCell ref="J10:Q10"/>
    <mergeCell ref="R10:Y10"/>
    <mergeCell ref="Z10:AG10"/>
    <mergeCell ref="AI10:AP10"/>
    <mergeCell ref="AQ10:AX10"/>
    <mergeCell ref="BL16:BZ44"/>
    <mergeCell ref="C34:P35"/>
    <mergeCell ref="R34:AE35"/>
    <mergeCell ref="AG34:AT35"/>
    <mergeCell ref="AV34:BI35"/>
    <mergeCell ref="AY8:BF8"/>
    <mergeCell ref="BL8:BM8"/>
    <mergeCell ref="B9:I9"/>
    <mergeCell ref="J9:Q9"/>
    <mergeCell ref="R9:Y9"/>
    <mergeCell ref="Z9:AG9"/>
    <mergeCell ref="AI9:AP9"/>
    <mergeCell ref="AQ9:AX9"/>
    <mergeCell ref="AY9:BF9"/>
    <mergeCell ref="BL9:BM9"/>
    <mergeCell ref="B8:I8"/>
    <mergeCell ref="J8:Q8"/>
    <mergeCell ref="R8:Y8"/>
    <mergeCell ref="Z8:AG8"/>
    <mergeCell ref="AI8:AP8"/>
    <mergeCell ref="AQ8:AX8"/>
    <mergeCell ref="B2:BZ4"/>
    <mergeCell ref="B6:AG6"/>
    <mergeCell ref="B7:I7"/>
    <mergeCell ref="J7:Q7"/>
    <mergeCell ref="R7:Y7"/>
    <mergeCell ref="Z7:AG7"/>
    <mergeCell ref="AI7:AP7"/>
    <mergeCell ref="AQ7:AX7"/>
    <mergeCell ref="AY7:BF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M10"/>
  <sheetViews>
    <sheetView showGridLines="0" workbookViewId="0"/>
  </sheetViews>
  <sheetFormatPr defaultRowHeight="13.5"/>
  <cols>
    <col min="2" max="143" width="11.875" customWidth="1"/>
  </cols>
  <sheetData>
    <row r="1" spans="1:143">
      <c r="A1" t="s">
        <v>40</v>
      </c>
      <c r="E1" s="25"/>
      <c r="F1" s="25"/>
      <c r="G1" s="25"/>
      <c r="H1" s="25"/>
      <c r="I1" s="25"/>
      <c r="J1" s="25"/>
      <c r="K1" s="25"/>
      <c r="L1" s="25"/>
      <c r="M1" s="25"/>
      <c r="N1" s="25"/>
      <c r="O1" s="25"/>
      <c r="P1" s="25"/>
      <c r="Q1" s="25"/>
      <c r="R1" s="25"/>
      <c r="S1" s="25"/>
      <c r="T1" s="25"/>
      <c r="U1" s="25"/>
      <c r="V1" s="25"/>
      <c r="W1" s="25">
        <v>1</v>
      </c>
      <c r="X1" s="25">
        <v>1</v>
      </c>
      <c r="Y1" s="25">
        <v>1</v>
      </c>
      <c r="Z1" s="25">
        <v>1</v>
      </c>
      <c r="AA1" s="25">
        <v>1</v>
      </c>
      <c r="AB1" s="25">
        <v>1</v>
      </c>
      <c r="AC1" s="25">
        <v>1</v>
      </c>
      <c r="AD1" s="25">
        <v>1</v>
      </c>
      <c r="AE1" s="25">
        <v>1</v>
      </c>
      <c r="AF1" s="25">
        <v>1</v>
      </c>
      <c r="AG1" s="25"/>
      <c r="AH1" s="25">
        <v>1</v>
      </c>
      <c r="AI1" s="25">
        <v>1</v>
      </c>
      <c r="AJ1" s="25">
        <v>1</v>
      </c>
      <c r="AK1" s="25">
        <v>1</v>
      </c>
      <c r="AL1" s="25">
        <v>1</v>
      </c>
      <c r="AM1" s="25">
        <v>1</v>
      </c>
      <c r="AN1" s="25">
        <v>1</v>
      </c>
      <c r="AO1" s="25">
        <v>1</v>
      </c>
      <c r="AP1" s="25">
        <v>1</v>
      </c>
      <c r="AQ1" s="25">
        <v>1</v>
      </c>
      <c r="AR1" s="25"/>
      <c r="AS1" s="25">
        <v>1</v>
      </c>
      <c r="AT1" s="25">
        <v>1</v>
      </c>
      <c r="AU1" s="25">
        <v>1</v>
      </c>
      <c r="AV1" s="25">
        <v>1</v>
      </c>
      <c r="AW1" s="25">
        <v>1</v>
      </c>
      <c r="AX1" s="25">
        <v>1</v>
      </c>
      <c r="AY1" s="25">
        <v>1</v>
      </c>
      <c r="AZ1" s="25">
        <v>1</v>
      </c>
      <c r="BA1" s="25">
        <v>1</v>
      </c>
      <c r="BB1" s="25">
        <v>1</v>
      </c>
      <c r="BC1" s="25"/>
      <c r="BD1" s="25">
        <v>1</v>
      </c>
      <c r="BE1" s="25">
        <v>1</v>
      </c>
      <c r="BF1" s="25">
        <v>1</v>
      </c>
      <c r="BG1" s="25">
        <v>1</v>
      </c>
      <c r="BH1" s="25">
        <v>1</v>
      </c>
      <c r="BI1" s="25">
        <v>1</v>
      </c>
      <c r="BJ1" s="25">
        <v>1</v>
      </c>
      <c r="BK1" s="25">
        <v>1</v>
      </c>
      <c r="BL1" s="25">
        <v>1</v>
      </c>
      <c r="BM1" s="25">
        <v>1</v>
      </c>
      <c r="BN1" s="25"/>
      <c r="BO1" s="25">
        <v>1</v>
      </c>
      <c r="BP1" s="25">
        <v>1</v>
      </c>
      <c r="BQ1" s="25">
        <v>1</v>
      </c>
      <c r="BR1" s="25">
        <v>1</v>
      </c>
      <c r="BS1" s="25">
        <v>1</v>
      </c>
      <c r="BT1" s="25">
        <v>1</v>
      </c>
      <c r="BU1" s="25">
        <v>1</v>
      </c>
      <c r="BV1" s="25">
        <v>1</v>
      </c>
      <c r="BW1" s="25">
        <v>1</v>
      </c>
      <c r="BX1" s="25">
        <v>1</v>
      </c>
      <c r="BY1" s="25"/>
      <c r="BZ1" s="25">
        <v>1</v>
      </c>
      <c r="CA1" s="25">
        <v>1</v>
      </c>
      <c r="CB1" s="25">
        <v>1</v>
      </c>
      <c r="CC1" s="25">
        <v>1</v>
      </c>
      <c r="CD1" s="25">
        <v>1</v>
      </c>
      <c r="CE1" s="25">
        <v>1</v>
      </c>
      <c r="CF1" s="25">
        <v>1</v>
      </c>
      <c r="CG1" s="25">
        <v>1</v>
      </c>
      <c r="CH1" s="25">
        <v>1</v>
      </c>
      <c r="CI1" s="25">
        <v>1</v>
      </c>
      <c r="CJ1" s="25"/>
      <c r="CK1" s="25">
        <v>1</v>
      </c>
      <c r="CL1" s="25">
        <v>1</v>
      </c>
      <c r="CM1" s="25">
        <v>1</v>
      </c>
      <c r="CN1" s="25">
        <v>1</v>
      </c>
      <c r="CO1" s="25">
        <v>1</v>
      </c>
      <c r="CP1" s="25">
        <v>1</v>
      </c>
      <c r="CQ1" s="25">
        <v>1</v>
      </c>
      <c r="CR1" s="25">
        <v>1</v>
      </c>
      <c r="CS1" s="25">
        <v>1</v>
      </c>
      <c r="CT1" s="25">
        <v>1</v>
      </c>
      <c r="CU1" s="25"/>
      <c r="CV1" s="25">
        <v>1</v>
      </c>
      <c r="CW1" s="25">
        <v>1</v>
      </c>
      <c r="CX1" s="25">
        <v>1</v>
      </c>
      <c r="CY1" s="25">
        <v>1</v>
      </c>
      <c r="CZ1" s="25">
        <v>1</v>
      </c>
      <c r="DA1" s="25">
        <v>1</v>
      </c>
      <c r="DB1" s="25">
        <v>1</v>
      </c>
      <c r="DC1" s="25">
        <v>1</v>
      </c>
      <c r="DD1" s="25">
        <v>1</v>
      </c>
      <c r="DE1" s="25">
        <v>1</v>
      </c>
      <c r="DF1" s="25"/>
      <c r="DG1" s="25">
        <v>1</v>
      </c>
      <c r="DH1" s="25">
        <v>1</v>
      </c>
      <c r="DI1" s="25">
        <v>1</v>
      </c>
      <c r="DJ1" s="25">
        <v>1</v>
      </c>
      <c r="DK1" s="25">
        <v>1</v>
      </c>
      <c r="DL1" s="25">
        <v>1</v>
      </c>
      <c r="DM1" s="25">
        <v>1</v>
      </c>
      <c r="DN1" s="25">
        <v>1</v>
      </c>
      <c r="DO1" s="25">
        <v>1</v>
      </c>
      <c r="DP1" s="25">
        <v>1</v>
      </c>
      <c r="DQ1" s="25"/>
      <c r="DR1" s="25">
        <v>1</v>
      </c>
      <c r="DS1" s="25">
        <v>1</v>
      </c>
      <c r="DT1" s="25">
        <v>1</v>
      </c>
      <c r="DU1" s="25">
        <v>1</v>
      </c>
      <c r="DV1" s="25">
        <v>1</v>
      </c>
      <c r="DW1" s="25">
        <v>1</v>
      </c>
      <c r="DX1" s="25">
        <v>1</v>
      </c>
      <c r="DY1" s="25">
        <v>1</v>
      </c>
      <c r="DZ1" s="25">
        <v>1</v>
      </c>
      <c r="EA1" s="25">
        <v>1</v>
      </c>
      <c r="EB1" s="25"/>
      <c r="EC1" s="25">
        <v>1</v>
      </c>
      <c r="ED1" s="25">
        <v>1</v>
      </c>
      <c r="EE1" s="25">
        <v>1</v>
      </c>
      <c r="EF1" s="25">
        <v>1</v>
      </c>
      <c r="EG1" s="25">
        <v>1</v>
      </c>
      <c r="EH1" s="25">
        <v>1</v>
      </c>
      <c r="EI1" s="25">
        <v>1</v>
      </c>
      <c r="EJ1" s="25">
        <v>1</v>
      </c>
      <c r="EK1" s="25">
        <v>1</v>
      </c>
      <c r="EL1" s="25">
        <v>1</v>
      </c>
      <c r="EM1" s="25"/>
    </row>
    <row r="2" spans="1:143">
      <c r="A2" s="26" t="s">
        <v>41</v>
      </c>
      <c r="B2" s="26">
        <f>COLUMN()-1</f>
        <v>1</v>
      </c>
      <c r="C2" s="26">
        <f t="shared" ref="C2:BQ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ref="BR2:EC2" si="1">COLUMN()-1</f>
        <v>69</v>
      </c>
      <c r="BS2" s="26">
        <f t="shared" si="1"/>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ref="ED2:EM2" si="2">COLUMN()-1</f>
        <v>133</v>
      </c>
      <c r="EE2" s="26">
        <f t="shared" si="2"/>
        <v>134</v>
      </c>
      <c r="EF2" s="26">
        <f t="shared" si="2"/>
        <v>135</v>
      </c>
      <c r="EG2" s="26">
        <f t="shared" si="2"/>
        <v>136</v>
      </c>
      <c r="EH2" s="26">
        <f t="shared" si="2"/>
        <v>137</v>
      </c>
      <c r="EI2" s="26">
        <f t="shared" si="2"/>
        <v>138</v>
      </c>
      <c r="EJ2" s="26">
        <f t="shared" si="2"/>
        <v>139</v>
      </c>
      <c r="EK2" s="26">
        <f t="shared" si="2"/>
        <v>140</v>
      </c>
      <c r="EL2" s="26">
        <f t="shared" si="2"/>
        <v>141</v>
      </c>
      <c r="EM2" s="26">
        <f t="shared" si="2"/>
        <v>142</v>
      </c>
    </row>
    <row r="3" spans="1:143">
      <c r="A3" s="26" t="s">
        <v>42</v>
      </c>
      <c r="B3" s="27" t="s">
        <v>43</v>
      </c>
      <c r="C3" s="27" t="s">
        <v>44</v>
      </c>
      <c r="D3" s="27" t="s">
        <v>45</v>
      </c>
      <c r="E3" s="27" t="s">
        <v>46</v>
      </c>
      <c r="F3" s="27" t="s">
        <v>47</v>
      </c>
      <c r="G3" s="27" t="s">
        <v>48</v>
      </c>
      <c r="H3" s="82" t="s">
        <v>49</v>
      </c>
      <c r="I3" s="83"/>
      <c r="J3" s="83"/>
      <c r="K3" s="83"/>
      <c r="L3" s="83"/>
      <c r="M3" s="83"/>
      <c r="N3" s="83"/>
      <c r="O3" s="83"/>
      <c r="P3" s="83"/>
      <c r="Q3" s="83"/>
      <c r="R3" s="83"/>
      <c r="S3" s="83"/>
      <c r="T3" s="83"/>
      <c r="U3" s="83"/>
      <c r="V3" s="84"/>
      <c r="W3" s="88" t="s">
        <v>50</v>
      </c>
      <c r="X3" s="81"/>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t="s">
        <v>51</v>
      </c>
      <c r="DH3" s="81"/>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row>
    <row r="4" spans="1:143">
      <c r="A4" s="26" t="s">
        <v>52</v>
      </c>
      <c r="B4" s="28"/>
      <c r="C4" s="28"/>
      <c r="D4" s="28"/>
      <c r="E4" s="28"/>
      <c r="F4" s="28"/>
      <c r="G4" s="28"/>
      <c r="H4" s="85"/>
      <c r="I4" s="86"/>
      <c r="J4" s="86"/>
      <c r="K4" s="86"/>
      <c r="L4" s="86"/>
      <c r="M4" s="86"/>
      <c r="N4" s="86"/>
      <c r="O4" s="86"/>
      <c r="P4" s="86"/>
      <c r="Q4" s="86"/>
      <c r="R4" s="86"/>
      <c r="S4" s="86"/>
      <c r="T4" s="86"/>
      <c r="U4" s="86"/>
      <c r="V4" s="87"/>
      <c r="W4" s="81" t="s">
        <v>53</v>
      </c>
      <c r="X4" s="81"/>
      <c r="Y4" s="81"/>
      <c r="Z4" s="81"/>
      <c r="AA4" s="81"/>
      <c r="AB4" s="81"/>
      <c r="AC4" s="81"/>
      <c r="AD4" s="81"/>
      <c r="AE4" s="81"/>
      <c r="AF4" s="81"/>
      <c r="AG4" s="81"/>
      <c r="AH4" s="81" t="s">
        <v>54</v>
      </c>
      <c r="AI4" s="81"/>
      <c r="AJ4" s="81"/>
      <c r="AK4" s="81"/>
      <c r="AL4" s="81"/>
      <c r="AM4" s="81"/>
      <c r="AN4" s="81"/>
      <c r="AO4" s="81"/>
      <c r="AP4" s="81"/>
      <c r="AQ4" s="81"/>
      <c r="AR4" s="81"/>
      <c r="AS4" s="81" t="s">
        <v>55</v>
      </c>
      <c r="AT4" s="81"/>
      <c r="AU4" s="81"/>
      <c r="AV4" s="81"/>
      <c r="AW4" s="81"/>
      <c r="AX4" s="81"/>
      <c r="AY4" s="81"/>
      <c r="AZ4" s="81"/>
      <c r="BA4" s="81"/>
      <c r="BB4" s="81"/>
      <c r="BC4" s="81"/>
      <c r="BD4" s="81" t="s">
        <v>56</v>
      </c>
      <c r="BE4" s="81"/>
      <c r="BF4" s="81"/>
      <c r="BG4" s="81"/>
      <c r="BH4" s="81"/>
      <c r="BI4" s="81"/>
      <c r="BJ4" s="81"/>
      <c r="BK4" s="81"/>
      <c r="BL4" s="81"/>
      <c r="BM4" s="81"/>
      <c r="BN4" s="81"/>
      <c r="BO4" s="81" t="s">
        <v>57</v>
      </c>
      <c r="BP4" s="81"/>
      <c r="BQ4" s="81"/>
      <c r="BR4" s="81"/>
      <c r="BS4" s="81"/>
      <c r="BT4" s="81"/>
      <c r="BU4" s="81"/>
      <c r="BV4" s="81"/>
      <c r="BW4" s="81"/>
      <c r="BX4" s="81"/>
      <c r="BY4" s="81"/>
      <c r="BZ4" s="81" t="s">
        <v>58</v>
      </c>
      <c r="CA4" s="81"/>
      <c r="CB4" s="81"/>
      <c r="CC4" s="81"/>
      <c r="CD4" s="81"/>
      <c r="CE4" s="81"/>
      <c r="CF4" s="81"/>
      <c r="CG4" s="81"/>
      <c r="CH4" s="81"/>
      <c r="CI4" s="81"/>
      <c r="CJ4" s="81"/>
      <c r="CK4" s="81" t="s">
        <v>59</v>
      </c>
      <c r="CL4" s="81"/>
      <c r="CM4" s="81"/>
      <c r="CN4" s="81"/>
      <c r="CO4" s="81"/>
      <c r="CP4" s="81"/>
      <c r="CQ4" s="81"/>
      <c r="CR4" s="81"/>
      <c r="CS4" s="81"/>
      <c r="CT4" s="81"/>
      <c r="CU4" s="81"/>
      <c r="CV4" s="81" t="s">
        <v>60</v>
      </c>
      <c r="CW4" s="81"/>
      <c r="CX4" s="81"/>
      <c r="CY4" s="81"/>
      <c r="CZ4" s="81"/>
      <c r="DA4" s="81"/>
      <c r="DB4" s="81"/>
      <c r="DC4" s="81"/>
      <c r="DD4" s="81"/>
      <c r="DE4" s="81"/>
      <c r="DF4" s="81"/>
      <c r="DG4" s="81" t="s">
        <v>61</v>
      </c>
      <c r="DH4" s="81"/>
      <c r="DI4" s="81"/>
      <c r="DJ4" s="81"/>
      <c r="DK4" s="81"/>
      <c r="DL4" s="81"/>
      <c r="DM4" s="81"/>
      <c r="DN4" s="81"/>
      <c r="DO4" s="81"/>
      <c r="DP4" s="81"/>
      <c r="DQ4" s="81"/>
      <c r="DR4" s="81" t="s">
        <v>62</v>
      </c>
      <c r="DS4" s="81"/>
      <c r="DT4" s="81"/>
      <c r="DU4" s="81"/>
      <c r="DV4" s="81"/>
      <c r="DW4" s="81"/>
      <c r="DX4" s="81"/>
      <c r="DY4" s="81"/>
      <c r="DZ4" s="81"/>
      <c r="EA4" s="81"/>
      <c r="EB4" s="81"/>
      <c r="EC4" s="81" t="s">
        <v>63</v>
      </c>
      <c r="ED4" s="81"/>
      <c r="EE4" s="81"/>
      <c r="EF4" s="81"/>
      <c r="EG4" s="81"/>
      <c r="EH4" s="81"/>
      <c r="EI4" s="81"/>
      <c r="EJ4" s="81"/>
      <c r="EK4" s="81"/>
      <c r="EL4" s="81"/>
      <c r="EM4" s="81"/>
    </row>
    <row r="5" spans="1:143">
      <c r="A5" s="26" t="s">
        <v>64</v>
      </c>
      <c r="B5" s="29"/>
      <c r="C5" s="29"/>
      <c r="D5" s="29"/>
      <c r="E5" s="29"/>
      <c r="F5" s="29"/>
      <c r="G5" s="29"/>
      <c r="H5" s="30" t="s">
        <v>65</v>
      </c>
      <c r="I5" s="30" t="s">
        <v>66</v>
      </c>
      <c r="J5" s="30" t="s">
        <v>67</v>
      </c>
      <c r="K5" s="30" t="s">
        <v>68</v>
      </c>
      <c r="L5" s="30" t="s">
        <v>69</v>
      </c>
      <c r="M5" s="30" t="s">
        <v>70</v>
      </c>
      <c r="N5" s="30" t="s">
        <v>71</v>
      </c>
      <c r="O5" s="30" t="s">
        <v>72</v>
      </c>
      <c r="P5" s="30" t="s">
        <v>73</v>
      </c>
      <c r="Q5" s="30" t="s">
        <v>74</v>
      </c>
      <c r="R5" s="30" t="s">
        <v>75</v>
      </c>
      <c r="S5" s="30" t="s">
        <v>76</v>
      </c>
      <c r="T5" s="30" t="s">
        <v>77</v>
      </c>
      <c r="U5" s="30" t="s">
        <v>78</v>
      </c>
      <c r="V5" s="30" t="s">
        <v>79</v>
      </c>
      <c r="W5" s="30" t="s">
        <v>80</v>
      </c>
      <c r="X5" s="30" t="s">
        <v>81</v>
      </c>
      <c r="Y5" s="30" t="s">
        <v>82</v>
      </c>
      <c r="Z5" s="30" t="s">
        <v>83</v>
      </c>
      <c r="AA5" s="30" t="s">
        <v>84</v>
      </c>
      <c r="AB5" s="30" t="s">
        <v>85</v>
      </c>
      <c r="AC5" s="30" t="s">
        <v>86</v>
      </c>
      <c r="AD5" s="30" t="s">
        <v>87</v>
      </c>
      <c r="AE5" s="30" t="s">
        <v>88</v>
      </c>
      <c r="AF5" s="30" t="s">
        <v>89</v>
      </c>
      <c r="AG5" s="30" t="s">
        <v>90</v>
      </c>
      <c r="AH5" s="30" t="s">
        <v>80</v>
      </c>
      <c r="AI5" s="30" t="s">
        <v>81</v>
      </c>
      <c r="AJ5" s="30" t="s">
        <v>82</v>
      </c>
      <c r="AK5" s="30" t="s">
        <v>83</v>
      </c>
      <c r="AL5" s="30" t="s">
        <v>84</v>
      </c>
      <c r="AM5" s="30" t="s">
        <v>85</v>
      </c>
      <c r="AN5" s="30" t="s">
        <v>86</v>
      </c>
      <c r="AO5" s="30" t="s">
        <v>87</v>
      </c>
      <c r="AP5" s="30" t="s">
        <v>88</v>
      </c>
      <c r="AQ5" s="30" t="s">
        <v>89</v>
      </c>
      <c r="AR5" s="30" t="s">
        <v>91</v>
      </c>
      <c r="AS5" s="30" t="s">
        <v>80</v>
      </c>
      <c r="AT5" s="30" t="s">
        <v>81</v>
      </c>
      <c r="AU5" s="30" t="s">
        <v>82</v>
      </c>
      <c r="AV5" s="30" t="s">
        <v>83</v>
      </c>
      <c r="AW5" s="30" t="s">
        <v>84</v>
      </c>
      <c r="AX5" s="30" t="s">
        <v>85</v>
      </c>
      <c r="AY5" s="30" t="s">
        <v>86</v>
      </c>
      <c r="AZ5" s="30" t="s">
        <v>87</v>
      </c>
      <c r="BA5" s="30" t="s">
        <v>88</v>
      </c>
      <c r="BB5" s="30" t="s">
        <v>89</v>
      </c>
      <c r="BC5" s="30" t="s">
        <v>91</v>
      </c>
      <c r="BD5" s="30" t="s">
        <v>80</v>
      </c>
      <c r="BE5" s="30" t="s">
        <v>81</v>
      </c>
      <c r="BF5" s="30" t="s">
        <v>82</v>
      </c>
      <c r="BG5" s="30" t="s">
        <v>83</v>
      </c>
      <c r="BH5" s="30" t="s">
        <v>84</v>
      </c>
      <c r="BI5" s="30" t="s">
        <v>85</v>
      </c>
      <c r="BJ5" s="30" t="s">
        <v>86</v>
      </c>
      <c r="BK5" s="30" t="s">
        <v>87</v>
      </c>
      <c r="BL5" s="30" t="s">
        <v>88</v>
      </c>
      <c r="BM5" s="30" t="s">
        <v>89</v>
      </c>
      <c r="BN5" s="30" t="s">
        <v>91</v>
      </c>
      <c r="BO5" s="30" t="s">
        <v>80</v>
      </c>
      <c r="BP5" s="30" t="s">
        <v>81</v>
      </c>
      <c r="BQ5" s="30" t="s">
        <v>82</v>
      </c>
      <c r="BR5" s="30" t="s">
        <v>83</v>
      </c>
      <c r="BS5" s="30" t="s">
        <v>84</v>
      </c>
      <c r="BT5" s="30" t="s">
        <v>85</v>
      </c>
      <c r="BU5" s="30" t="s">
        <v>86</v>
      </c>
      <c r="BV5" s="30" t="s">
        <v>87</v>
      </c>
      <c r="BW5" s="30" t="s">
        <v>88</v>
      </c>
      <c r="BX5" s="30" t="s">
        <v>89</v>
      </c>
      <c r="BY5" s="30" t="s">
        <v>91</v>
      </c>
      <c r="BZ5" s="30" t="s">
        <v>80</v>
      </c>
      <c r="CA5" s="30" t="s">
        <v>81</v>
      </c>
      <c r="CB5" s="30" t="s">
        <v>82</v>
      </c>
      <c r="CC5" s="30" t="s">
        <v>83</v>
      </c>
      <c r="CD5" s="30" t="s">
        <v>84</v>
      </c>
      <c r="CE5" s="30" t="s">
        <v>85</v>
      </c>
      <c r="CF5" s="30" t="s">
        <v>86</v>
      </c>
      <c r="CG5" s="30" t="s">
        <v>87</v>
      </c>
      <c r="CH5" s="30" t="s">
        <v>88</v>
      </c>
      <c r="CI5" s="30" t="s">
        <v>89</v>
      </c>
      <c r="CJ5" s="30" t="s">
        <v>91</v>
      </c>
      <c r="CK5" s="30" t="s">
        <v>80</v>
      </c>
      <c r="CL5" s="30" t="s">
        <v>81</v>
      </c>
      <c r="CM5" s="30" t="s">
        <v>82</v>
      </c>
      <c r="CN5" s="30" t="s">
        <v>83</v>
      </c>
      <c r="CO5" s="30" t="s">
        <v>84</v>
      </c>
      <c r="CP5" s="30" t="s">
        <v>85</v>
      </c>
      <c r="CQ5" s="30" t="s">
        <v>86</v>
      </c>
      <c r="CR5" s="30" t="s">
        <v>87</v>
      </c>
      <c r="CS5" s="30" t="s">
        <v>88</v>
      </c>
      <c r="CT5" s="30" t="s">
        <v>89</v>
      </c>
      <c r="CU5" s="30" t="s">
        <v>91</v>
      </c>
      <c r="CV5" s="30" t="s">
        <v>80</v>
      </c>
      <c r="CW5" s="30" t="s">
        <v>81</v>
      </c>
      <c r="CX5" s="30" t="s">
        <v>82</v>
      </c>
      <c r="CY5" s="30" t="s">
        <v>83</v>
      </c>
      <c r="CZ5" s="30" t="s">
        <v>84</v>
      </c>
      <c r="DA5" s="30" t="s">
        <v>85</v>
      </c>
      <c r="DB5" s="30" t="s">
        <v>86</v>
      </c>
      <c r="DC5" s="30" t="s">
        <v>87</v>
      </c>
      <c r="DD5" s="30" t="s">
        <v>88</v>
      </c>
      <c r="DE5" s="30" t="s">
        <v>89</v>
      </c>
      <c r="DF5" s="30" t="s">
        <v>91</v>
      </c>
      <c r="DG5" s="30" t="s">
        <v>80</v>
      </c>
      <c r="DH5" s="30" t="s">
        <v>81</v>
      </c>
      <c r="DI5" s="30" t="s">
        <v>82</v>
      </c>
      <c r="DJ5" s="30" t="s">
        <v>83</v>
      </c>
      <c r="DK5" s="30" t="s">
        <v>84</v>
      </c>
      <c r="DL5" s="30" t="s">
        <v>85</v>
      </c>
      <c r="DM5" s="30" t="s">
        <v>86</v>
      </c>
      <c r="DN5" s="30" t="s">
        <v>87</v>
      </c>
      <c r="DO5" s="30" t="s">
        <v>88</v>
      </c>
      <c r="DP5" s="30" t="s">
        <v>89</v>
      </c>
      <c r="DQ5" s="30" t="s">
        <v>91</v>
      </c>
      <c r="DR5" s="30" t="s">
        <v>80</v>
      </c>
      <c r="DS5" s="30" t="s">
        <v>81</v>
      </c>
      <c r="DT5" s="30" t="s">
        <v>82</v>
      </c>
      <c r="DU5" s="30" t="s">
        <v>83</v>
      </c>
      <c r="DV5" s="30" t="s">
        <v>84</v>
      </c>
      <c r="DW5" s="30" t="s">
        <v>85</v>
      </c>
      <c r="DX5" s="30" t="s">
        <v>86</v>
      </c>
      <c r="DY5" s="30" t="s">
        <v>87</v>
      </c>
      <c r="DZ5" s="30" t="s">
        <v>88</v>
      </c>
      <c r="EA5" s="30" t="s">
        <v>89</v>
      </c>
      <c r="EB5" s="30" t="s">
        <v>91</v>
      </c>
      <c r="EC5" s="30" t="s">
        <v>80</v>
      </c>
      <c r="ED5" s="30" t="s">
        <v>81</v>
      </c>
      <c r="EE5" s="30" t="s">
        <v>82</v>
      </c>
      <c r="EF5" s="30" t="s">
        <v>83</v>
      </c>
      <c r="EG5" s="30" t="s">
        <v>84</v>
      </c>
      <c r="EH5" s="30" t="s">
        <v>85</v>
      </c>
      <c r="EI5" s="30" t="s">
        <v>86</v>
      </c>
      <c r="EJ5" s="30" t="s">
        <v>87</v>
      </c>
      <c r="EK5" s="30" t="s">
        <v>88</v>
      </c>
      <c r="EL5" s="30" t="s">
        <v>89</v>
      </c>
      <c r="EM5" s="30" t="s">
        <v>91</v>
      </c>
    </row>
    <row r="6" spans="1:143" s="34" customFormat="1">
      <c r="A6" s="26" t="s">
        <v>92</v>
      </c>
      <c r="B6" s="31">
        <f>B7</f>
        <v>2015</v>
      </c>
      <c r="C6" s="31">
        <f t="shared" ref="C6:V6" si="3">C7</f>
        <v>382060</v>
      </c>
      <c r="D6" s="31">
        <f t="shared" si="3"/>
        <v>47</v>
      </c>
      <c r="E6" s="31">
        <f t="shared" si="3"/>
        <v>1</v>
      </c>
      <c r="F6" s="31">
        <f t="shared" si="3"/>
        <v>0</v>
      </c>
      <c r="G6" s="31">
        <f t="shared" si="3"/>
        <v>0</v>
      </c>
      <c r="H6" s="31" t="str">
        <f t="shared" si="3"/>
        <v>愛媛県　西条市</v>
      </c>
      <c r="I6" s="31" t="str">
        <f t="shared" si="3"/>
        <v>法非適用</v>
      </c>
      <c r="J6" s="31" t="str">
        <f t="shared" si="3"/>
        <v>水道事業</v>
      </c>
      <c r="K6" s="31" t="str">
        <f t="shared" si="3"/>
        <v>簡易水道事業</v>
      </c>
      <c r="L6" s="31" t="str">
        <f t="shared" si="3"/>
        <v>D3</v>
      </c>
      <c r="M6" s="32" t="str">
        <f t="shared" si="3"/>
        <v>-</v>
      </c>
      <c r="N6" s="32" t="str">
        <f t="shared" si="3"/>
        <v>該当数値なし</v>
      </c>
      <c r="O6" s="32">
        <f t="shared" si="3"/>
        <v>5.05</v>
      </c>
      <c r="P6" s="32">
        <f t="shared" si="3"/>
        <v>2840</v>
      </c>
      <c r="Q6" s="32">
        <f t="shared" si="3"/>
        <v>112230</v>
      </c>
      <c r="R6" s="32">
        <f t="shared" si="3"/>
        <v>509.98</v>
      </c>
      <c r="S6" s="32">
        <f t="shared" si="3"/>
        <v>220.07</v>
      </c>
      <c r="T6" s="32">
        <f t="shared" si="3"/>
        <v>3635</v>
      </c>
      <c r="U6" s="32">
        <f t="shared" si="3"/>
        <v>11.99</v>
      </c>
      <c r="V6" s="32">
        <f t="shared" si="3"/>
        <v>303.17</v>
      </c>
      <c r="W6" s="33">
        <f>IF(W7="",NA(),W7)</f>
        <v>56.48</v>
      </c>
      <c r="X6" s="33">
        <f t="shared" ref="X6:AF6" si="4">IF(X7="",NA(),X7)</f>
        <v>54.47</v>
      </c>
      <c r="Y6" s="33">
        <f t="shared" si="4"/>
        <v>56.96</v>
      </c>
      <c r="Z6" s="33">
        <f t="shared" si="4"/>
        <v>63.37</v>
      </c>
      <c r="AA6" s="33">
        <f t="shared" si="4"/>
        <v>66.05</v>
      </c>
      <c r="AB6" s="33">
        <f t="shared" si="4"/>
        <v>75.89</v>
      </c>
      <c r="AC6" s="33">
        <f t="shared" si="4"/>
        <v>74.52</v>
      </c>
      <c r="AD6" s="33">
        <f t="shared" si="4"/>
        <v>76.09</v>
      </c>
      <c r="AE6" s="33">
        <f t="shared" si="4"/>
        <v>75.87</v>
      </c>
      <c r="AF6" s="33">
        <f t="shared" si="4"/>
        <v>76.27</v>
      </c>
      <c r="AG6" s="32" t="str">
        <f>IF(AG7="","",IF(AG7="-","【-】","【"&amp;SUBSTITUTE(TEXT(AG7,"#,##0.00"),"-","△")&amp;"】"))</f>
        <v>【75.51】</v>
      </c>
      <c r="AH6" s="32" t="e">
        <f>IF(AH7="",NA(),AH7)</f>
        <v>#N/A</v>
      </c>
      <c r="AI6" s="32" t="e">
        <f t="shared" ref="AI6:AQ6" si="5">IF(AI7="",NA(),AI7)</f>
        <v>#N/A</v>
      </c>
      <c r="AJ6" s="32" t="e">
        <f t="shared" si="5"/>
        <v>#N/A</v>
      </c>
      <c r="AK6" s="32" t="e">
        <f t="shared" si="5"/>
        <v>#N/A</v>
      </c>
      <c r="AL6" s="32" t="e">
        <f t="shared" si="5"/>
        <v>#N/A</v>
      </c>
      <c r="AM6" s="32" t="e">
        <f t="shared" si="5"/>
        <v>#N/A</v>
      </c>
      <c r="AN6" s="32" t="e">
        <f t="shared" si="5"/>
        <v>#N/A</v>
      </c>
      <c r="AO6" s="32" t="e">
        <f t="shared" si="5"/>
        <v>#N/A</v>
      </c>
      <c r="AP6" s="32" t="e">
        <f t="shared" si="5"/>
        <v>#N/A</v>
      </c>
      <c r="AQ6" s="32" t="e">
        <f t="shared" si="5"/>
        <v>#N/A</v>
      </c>
      <c r="AR6" s="32" t="str">
        <f>IF(AR7="","",IF(AR7="-","【-】","【"&amp;SUBSTITUTE(TEXT(AR7,"#,##0.00"),"-","△")&amp;"】"))</f>
        <v/>
      </c>
      <c r="AS6" s="32" t="e">
        <f>IF(AS7="",NA(),AS7)</f>
        <v>#N/A</v>
      </c>
      <c r="AT6" s="32" t="e">
        <f t="shared" ref="AT6:BB6" si="6">IF(AT7="",NA(),AT7)</f>
        <v>#N/A</v>
      </c>
      <c r="AU6" s="32" t="e">
        <f t="shared" si="6"/>
        <v>#N/A</v>
      </c>
      <c r="AV6" s="32" t="e">
        <f t="shared" si="6"/>
        <v>#N/A</v>
      </c>
      <c r="AW6" s="32" t="e">
        <f t="shared" si="6"/>
        <v>#N/A</v>
      </c>
      <c r="AX6" s="32" t="e">
        <f t="shared" si="6"/>
        <v>#N/A</v>
      </c>
      <c r="AY6" s="32" t="e">
        <f t="shared" si="6"/>
        <v>#N/A</v>
      </c>
      <c r="AZ6" s="32" t="e">
        <f t="shared" si="6"/>
        <v>#N/A</v>
      </c>
      <c r="BA6" s="32" t="e">
        <f t="shared" si="6"/>
        <v>#N/A</v>
      </c>
      <c r="BB6" s="32" t="e">
        <f t="shared" si="6"/>
        <v>#N/A</v>
      </c>
      <c r="BC6" s="32" t="str">
        <f>IF(BC7="","",IF(BC7="-","【-】","【"&amp;SUBSTITUTE(TEXT(BC7,"#,##0.00"),"-","△")&amp;"】"))</f>
        <v/>
      </c>
      <c r="BD6" s="33">
        <f>IF(BD7="",NA(),BD7)</f>
        <v>1100.52</v>
      </c>
      <c r="BE6" s="33">
        <f t="shared" ref="BE6:BM6" si="7">IF(BE7="",NA(),BE7)</f>
        <v>1046.69</v>
      </c>
      <c r="BF6" s="33">
        <f t="shared" si="7"/>
        <v>982.66</v>
      </c>
      <c r="BG6" s="33">
        <f t="shared" si="7"/>
        <v>926.18</v>
      </c>
      <c r="BH6" s="33">
        <f t="shared" si="7"/>
        <v>876.2</v>
      </c>
      <c r="BI6" s="33">
        <f t="shared" si="7"/>
        <v>1124.6400000000001</v>
      </c>
      <c r="BJ6" s="33">
        <f t="shared" si="7"/>
        <v>1108.26</v>
      </c>
      <c r="BK6" s="33">
        <f t="shared" si="7"/>
        <v>1113.76</v>
      </c>
      <c r="BL6" s="33">
        <f t="shared" si="7"/>
        <v>1125.69</v>
      </c>
      <c r="BM6" s="33">
        <f t="shared" si="7"/>
        <v>1134.67</v>
      </c>
      <c r="BN6" s="32" t="str">
        <f>IF(BN7="","",IF(BN7="-","【-】","【"&amp;SUBSTITUTE(TEXT(BN7,"#,##0.00"),"-","△")&amp;"】"))</f>
        <v>【1,242.90】</v>
      </c>
      <c r="BO6" s="33">
        <f>IF(BO7="",NA(),BO7)</f>
        <v>51.18</v>
      </c>
      <c r="BP6" s="33">
        <f t="shared" ref="BP6:BX6" si="8">IF(BP7="",NA(),BP7)</f>
        <v>51.69</v>
      </c>
      <c r="BQ6" s="33">
        <f t="shared" si="8"/>
        <v>54.25</v>
      </c>
      <c r="BR6" s="33">
        <f t="shared" si="8"/>
        <v>59.48</v>
      </c>
      <c r="BS6" s="33">
        <f t="shared" si="8"/>
        <v>62.7</v>
      </c>
      <c r="BT6" s="33">
        <f t="shared" si="8"/>
        <v>56.46</v>
      </c>
      <c r="BU6" s="33">
        <f t="shared" si="8"/>
        <v>19.77</v>
      </c>
      <c r="BV6" s="33">
        <f t="shared" si="8"/>
        <v>34.25</v>
      </c>
      <c r="BW6" s="33">
        <f t="shared" si="8"/>
        <v>46.48</v>
      </c>
      <c r="BX6" s="33">
        <f t="shared" si="8"/>
        <v>40.6</v>
      </c>
      <c r="BY6" s="32" t="str">
        <f>IF(BY7="","",IF(BY7="-","【-】","【"&amp;SUBSTITUTE(TEXT(BY7,"#,##0.00"),"-","△")&amp;"】"))</f>
        <v>【33.35】</v>
      </c>
      <c r="BZ6" s="33">
        <f>IF(BZ7="",NA(),BZ7)</f>
        <v>289.77</v>
      </c>
      <c r="CA6" s="33">
        <f t="shared" ref="CA6:CI6" si="9">IF(CA7="",NA(),CA7)</f>
        <v>287.39999999999998</v>
      </c>
      <c r="CB6" s="33">
        <f t="shared" si="9"/>
        <v>273.13</v>
      </c>
      <c r="CC6" s="33">
        <f t="shared" si="9"/>
        <v>255.02</v>
      </c>
      <c r="CD6" s="33">
        <f t="shared" si="9"/>
        <v>244.22</v>
      </c>
      <c r="CE6" s="33">
        <f t="shared" si="9"/>
        <v>306.49</v>
      </c>
      <c r="CF6" s="33">
        <f t="shared" si="9"/>
        <v>878.73</v>
      </c>
      <c r="CG6" s="33">
        <f t="shared" si="9"/>
        <v>501.18</v>
      </c>
      <c r="CH6" s="33">
        <f t="shared" si="9"/>
        <v>376.61</v>
      </c>
      <c r="CI6" s="33">
        <f t="shared" si="9"/>
        <v>440.03</v>
      </c>
      <c r="CJ6" s="32" t="str">
        <f>IF(CJ7="","",IF(CJ7="-","【-】","【"&amp;SUBSTITUTE(TEXT(CJ7,"#,##0.00"),"-","△")&amp;"】"))</f>
        <v>【524.69】</v>
      </c>
      <c r="CK6" s="33">
        <f>IF(CK7="",NA(),CK7)</f>
        <v>35.11</v>
      </c>
      <c r="CL6" s="33">
        <f t="shared" ref="CL6:CT6" si="10">IF(CL7="",NA(),CL7)</f>
        <v>33.520000000000003</v>
      </c>
      <c r="CM6" s="33">
        <f t="shared" si="10"/>
        <v>32.909999999999997</v>
      </c>
      <c r="CN6" s="33">
        <f t="shared" si="10"/>
        <v>32.31</v>
      </c>
      <c r="CO6" s="33">
        <f t="shared" si="10"/>
        <v>32.049999999999997</v>
      </c>
      <c r="CP6" s="33">
        <f t="shared" si="10"/>
        <v>58.25</v>
      </c>
      <c r="CQ6" s="33">
        <f t="shared" si="10"/>
        <v>57.17</v>
      </c>
      <c r="CR6" s="33">
        <f t="shared" si="10"/>
        <v>57.55</v>
      </c>
      <c r="CS6" s="33">
        <f t="shared" si="10"/>
        <v>57.43</v>
      </c>
      <c r="CT6" s="33">
        <f t="shared" si="10"/>
        <v>57.29</v>
      </c>
      <c r="CU6" s="32" t="str">
        <f>IF(CU7="","",IF(CU7="-","【-】","【"&amp;SUBSTITUTE(TEXT(CU7,"#,##0.00"),"-","△")&amp;"】"))</f>
        <v>【57.58】</v>
      </c>
      <c r="CV6" s="33">
        <f>IF(CV7="",NA(),CV7)</f>
        <v>86.84</v>
      </c>
      <c r="CW6" s="33">
        <f t="shared" ref="CW6:DE6" si="11">IF(CW7="",NA(),CW7)</f>
        <v>89.16</v>
      </c>
      <c r="CX6" s="33">
        <f t="shared" si="11"/>
        <v>90.43</v>
      </c>
      <c r="CY6" s="33">
        <f t="shared" si="11"/>
        <v>91.39</v>
      </c>
      <c r="CZ6" s="33">
        <f t="shared" si="11"/>
        <v>90.63</v>
      </c>
      <c r="DA6" s="33">
        <f t="shared" si="11"/>
        <v>74.53</v>
      </c>
      <c r="DB6" s="33">
        <f t="shared" si="11"/>
        <v>74.94</v>
      </c>
      <c r="DC6" s="33">
        <f t="shared" si="11"/>
        <v>74.14</v>
      </c>
      <c r="DD6" s="33">
        <f t="shared" si="11"/>
        <v>73.83</v>
      </c>
      <c r="DE6" s="33">
        <f t="shared" si="11"/>
        <v>73.69</v>
      </c>
      <c r="DF6" s="32" t="str">
        <f>IF(DF7="","",IF(DF7="-","【-】","【"&amp;SUBSTITUTE(TEXT(DF7,"#,##0.00"),"-","△")&amp;"】"))</f>
        <v>【75.27】</v>
      </c>
      <c r="DG6" s="32" t="e">
        <f>IF(DG7="",NA(),DG7)</f>
        <v>#N/A</v>
      </c>
      <c r="DH6" s="32" t="e">
        <f t="shared" ref="DH6:DP6" si="12">IF(DH7="",NA(),DH7)</f>
        <v>#N/A</v>
      </c>
      <c r="DI6" s="32" t="e">
        <f t="shared" si="12"/>
        <v>#N/A</v>
      </c>
      <c r="DJ6" s="32" t="e">
        <f t="shared" si="12"/>
        <v>#N/A</v>
      </c>
      <c r="DK6" s="32" t="e">
        <f t="shared" si="12"/>
        <v>#N/A</v>
      </c>
      <c r="DL6" s="32" t="e">
        <f t="shared" si="12"/>
        <v>#N/A</v>
      </c>
      <c r="DM6" s="32" t="e">
        <f t="shared" si="12"/>
        <v>#N/A</v>
      </c>
      <c r="DN6" s="32" t="e">
        <f t="shared" si="12"/>
        <v>#N/A</v>
      </c>
      <c r="DO6" s="32" t="e">
        <f t="shared" si="12"/>
        <v>#N/A</v>
      </c>
      <c r="DP6" s="32" t="e">
        <f t="shared" si="12"/>
        <v>#N/A</v>
      </c>
      <c r="DQ6" s="32" t="str">
        <f>IF(DQ7="","",IF(DQ7="-","【-】","【"&amp;SUBSTITUTE(TEXT(DQ7,"#,##0.00"),"-","△")&amp;"】"))</f>
        <v/>
      </c>
      <c r="DR6" s="32" t="e">
        <f>IF(DR7="",NA(),DR7)</f>
        <v>#N/A</v>
      </c>
      <c r="DS6" s="32" t="e">
        <f t="shared" ref="DS6:EA6" si="13">IF(DS7="",NA(),DS7)</f>
        <v>#N/A</v>
      </c>
      <c r="DT6" s="32" t="e">
        <f t="shared" si="13"/>
        <v>#N/A</v>
      </c>
      <c r="DU6" s="32" t="e">
        <f t="shared" si="13"/>
        <v>#N/A</v>
      </c>
      <c r="DV6" s="32" t="e">
        <f t="shared" si="13"/>
        <v>#N/A</v>
      </c>
      <c r="DW6" s="32" t="e">
        <f t="shared" si="13"/>
        <v>#N/A</v>
      </c>
      <c r="DX6" s="32" t="e">
        <f t="shared" si="13"/>
        <v>#N/A</v>
      </c>
      <c r="DY6" s="32" t="e">
        <f t="shared" si="13"/>
        <v>#N/A</v>
      </c>
      <c r="DZ6" s="32" t="e">
        <f t="shared" si="13"/>
        <v>#N/A</v>
      </c>
      <c r="EA6" s="32" t="e">
        <f t="shared" si="13"/>
        <v>#N/A</v>
      </c>
      <c r="EB6" s="32" t="str">
        <f>IF(EB7="","",IF(EB7="-","【-】","【"&amp;SUBSTITUTE(TEXT(EB7,"#,##0.00"),"-","△")&amp;"】"))</f>
        <v/>
      </c>
      <c r="EC6" s="33">
        <f>IF(EC7="",NA(),EC7)</f>
        <v>0.14000000000000001</v>
      </c>
      <c r="ED6" s="33">
        <f t="shared" ref="ED6:EL6" si="14">IF(ED7="",NA(),ED7)</f>
        <v>0.45</v>
      </c>
      <c r="EE6" s="33">
        <f t="shared" si="14"/>
        <v>0.23</v>
      </c>
      <c r="EF6" s="33">
        <f t="shared" si="14"/>
        <v>0.16</v>
      </c>
      <c r="EG6" s="33">
        <f t="shared" si="14"/>
        <v>0.09</v>
      </c>
      <c r="EH6" s="33">
        <f t="shared" si="14"/>
        <v>0.47</v>
      </c>
      <c r="EI6" s="33">
        <f t="shared" si="14"/>
        <v>0.46</v>
      </c>
      <c r="EJ6" s="33">
        <f t="shared" si="14"/>
        <v>0.8</v>
      </c>
      <c r="EK6" s="33">
        <f t="shared" si="14"/>
        <v>0.69</v>
      </c>
      <c r="EL6" s="33">
        <f t="shared" si="14"/>
        <v>0.65</v>
      </c>
      <c r="EM6" s="32" t="str">
        <f>IF(EM7="","",IF(EM7="-","【-】","【"&amp;SUBSTITUTE(TEXT(EM7,"#,##0.00"),"-","△")&amp;"】"))</f>
        <v>【0.71】</v>
      </c>
    </row>
    <row r="7" spans="1:143" s="34" customFormat="1">
      <c r="A7" s="26"/>
      <c r="B7" s="35">
        <v>2015</v>
      </c>
      <c r="C7" s="35">
        <v>382060</v>
      </c>
      <c r="D7" s="35">
        <v>47</v>
      </c>
      <c r="E7" s="35">
        <v>1</v>
      </c>
      <c r="F7" s="35">
        <v>0</v>
      </c>
      <c r="G7" s="35">
        <v>0</v>
      </c>
      <c r="H7" s="35" t="s">
        <v>93</v>
      </c>
      <c r="I7" s="35" t="s">
        <v>94</v>
      </c>
      <c r="J7" s="35" t="s">
        <v>95</v>
      </c>
      <c r="K7" s="35" t="s">
        <v>96</v>
      </c>
      <c r="L7" s="35" t="s">
        <v>97</v>
      </c>
      <c r="M7" s="36" t="s">
        <v>98</v>
      </c>
      <c r="N7" s="36" t="s">
        <v>99</v>
      </c>
      <c r="O7" s="36">
        <v>5.05</v>
      </c>
      <c r="P7" s="36">
        <v>2840</v>
      </c>
      <c r="Q7" s="36">
        <v>112230</v>
      </c>
      <c r="R7" s="36">
        <v>509.98</v>
      </c>
      <c r="S7" s="36">
        <v>220.07</v>
      </c>
      <c r="T7" s="36">
        <v>3635</v>
      </c>
      <c r="U7" s="36">
        <v>11.99</v>
      </c>
      <c r="V7" s="36">
        <v>303.17</v>
      </c>
      <c r="W7" s="36">
        <v>56.48</v>
      </c>
      <c r="X7" s="36">
        <v>54.47</v>
      </c>
      <c r="Y7" s="36">
        <v>56.96</v>
      </c>
      <c r="Z7" s="36">
        <v>63.37</v>
      </c>
      <c r="AA7" s="36">
        <v>66.05</v>
      </c>
      <c r="AB7" s="36">
        <v>75.89</v>
      </c>
      <c r="AC7" s="36">
        <v>74.52</v>
      </c>
      <c r="AD7" s="36">
        <v>76.09</v>
      </c>
      <c r="AE7" s="36">
        <v>75.87</v>
      </c>
      <c r="AF7" s="36">
        <v>76.27</v>
      </c>
      <c r="AG7" s="36">
        <v>75.510000000000005</v>
      </c>
      <c r="AH7" s="36"/>
      <c r="AI7" s="36"/>
      <c r="AJ7" s="36"/>
      <c r="AK7" s="36"/>
      <c r="AL7" s="36"/>
      <c r="AM7" s="36"/>
      <c r="AN7" s="36"/>
      <c r="AO7" s="36"/>
      <c r="AP7" s="36"/>
      <c r="AQ7" s="36"/>
      <c r="AR7" s="36"/>
      <c r="AS7" s="36"/>
      <c r="AT7" s="36"/>
      <c r="AU7" s="36"/>
      <c r="AV7" s="36"/>
      <c r="AW7" s="36"/>
      <c r="AX7" s="36"/>
      <c r="AY7" s="36"/>
      <c r="AZ7" s="36"/>
      <c r="BA7" s="36"/>
      <c r="BB7" s="36"/>
      <c r="BC7" s="36"/>
      <c r="BD7" s="36">
        <v>1100.52</v>
      </c>
      <c r="BE7" s="36">
        <v>1046.69</v>
      </c>
      <c r="BF7" s="36">
        <v>982.66</v>
      </c>
      <c r="BG7" s="36">
        <v>926.18</v>
      </c>
      <c r="BH7" s="36">
        <v>876.2</v>
      </c>
      <c r="BI7" s="36">
        <v>1124.6400000000001</v>
      </c>
      <c r="BJ7" s="36">
        <v>1108.26</v>
      </c>
      <c r="BK7" s="36">
        <v>1113.76</v>
      </c>
      <c r="BL7" s="36">
        <v>1125.69</v>
      </c>
      <c r="BM7" s="36">
        <v>1134.67</v>
      </c>
      <c r="BN7" s="36">
        <v>1242.9000000000001</v>
      </c>
      <c r="BO7" s="36">
        <v>51.18</v>
      </c>
      <c r="BP7" s="36">
        <v>51.69</v>
      </c>
      <c r="BQ7" s="36">
        <v>54.25</v>
      </c>
      <c r="BR7" s="36">
        <v>59.48</v>
      </c>
      <c r="BS7" s="36">
        <v>62.7</v>
      </c>
      <c r="BT7" s="36">
        <v>56.46</v>
      </c>
      <c r="BU7" s="36">
        <v>19.77</v>
      </c>
      <c r="BV7" s="36">
        <v>34.25</v>
      </c>
      <c r="BW7" s="36">
        <v>46.48</v>
      </c>
      <c r="BX7" s="36">
        <v>40.6</v>
      </c>
      <c r="BY7" s="36">
        <v>33.35</v>
      </c>
      <c r="BZ7" s="36">
        <v>289.77</v>
      </c>
      <c r="CA7" s="36">
        <v>287.39999999999998</v>
      </c>
      <c r="CB7" s="36">
        <v>273.13</v>
      </c>
      <c r="CC7" s="36">
        <v>255.02</v>
      </c>
      <c r="CD7" s="36">
        <v>244.22</v>
      </c>
      <c r="CE7" s="36">
        <v>306.49</v>
      </c>
      <c r="CF7" s="36">
        <v>878.73</v>
      </c>
      <c r="CG7" s="36">
        <v>501.18</v>
      </c>
      <c r="CH7" s="36">
        <v>376.61</v>
      </c>
      <c r="CI7" s="36">
        <v>440.03</v>
      </c>
      <c r="CJ7" s="36">
        <v>524.69000000000005</v>
      </c>
      <c r="CK7" s="36">
        <v>35.11</v>
      </c>
      <c r="CL7" s="36">
        <v>33.520000000000003</v>
      </c>
      <c r="CM7" s="36">
        <v>32.909999999999997</v>
      </c>
      <c r="CN7" s="36">
        <v>32.31</v>
      </c>
      <c r="CO7" s="36">
        <v>32.049999999999997</v>
      </c>
      <c r="CP7" s="36">
        <v>58.25</v>
      </c>
      <c r="CQ7" s="36">
        <v>57.17</v>
      </c>
      <c r="CR7" s="36">
        <v>57.55</v>
      </c>
      <c r="CS7" s="36">
        <v>57.43</v>
      </c>
      <c r="CT7" s="36">
        <v>57.29</v>
      </c>
      <c r="CU7" s="36">
        <v>57.58</v>
      </c>
      <c r="CV7" s="36">
        <v>86.84</v>
      </c>
      <c r="CW7" s="36">
        <v>89.16</v>
      </c>
      <c r="CX7" s="36">
        <v>90.43</v>
      </c>
      <c r="CY7" s="36">
        <v>91.39</v>
      </c>
      <c r="CZ7" s="36">
        <v>90.63</v>
      </c>
      <c r="DA7" s="36">
        <v>74.53</v>
      </c>
      <c r="DB7" s="36">
        <v>74.94</v>
      </c>
      <c r="DC7" s="36">
        <v>74.14</v>
      </c>
      <c r="DD7" s="36">
        <v>73.83</v>
      </c>
      <c r="DE7" s="36">
        <v>73.69</v>
      </c>
      <c r="DF7" s="36">
        <v>75.27</v>
      </c>
      <c r="DG7" s="36"/>
      <c r="DH7" s="36"/>
      <c r="DI7" s="36"/>
      <c r="DJ7" s="36"/>
      <c r="DK7" s="36"/>
      <c r="DL7" s="36"/>
      <c r="DM7" s="36"/>
      <c r="DN7" s="36"/>
      <c r="DO7" s="36"/>
      <c r="DP7" s="36"/>
      <c r="DQ7" s="36"/>
      <c r="DR7" s="36"/>
      <c r="DS7" s="36"/>
      <c r="DT7" s="36"/>
      <c r="DU7" s="36"/>
      <c r="DV7" s="36"/>
      <c r="DW7" s="36"/>
      <c r="DX7" s="36"/>
      <c r="DY7" s="36"/>
      <c r="DZ7" s="36"/>
      <c r="EA7" s="36"/>
      <c r="EB7" s="36"/>
      <c r="EC7" s="36">
        <v>0.14000000000000001</v>
      </c>
      <c r="ED7" s="36">
        <v>0.45</v>
      </c>
      <c r="EE7" s="36">
        <v>0.23</v>
      </c>
      <c r="EF7" s="36">
        <v>0.16</v>
      </c>
      <c r="EG7" s="36">
        <v>0.09</v>
      </c>
      <c r="EH7" s="36">
        <v>0.47</v>
      </c>
      <c r="EI7" s="36">
        <v>0.46</v>
      </c>
      <c r="EJ7" s="36">
        <v>0.8</v>
      </c>
      <c r="EK7" s="36">
        <v>0.69</v>
      </c>
      <c r="EL7" s="36">
        <v>0.65</v>
      </c>
      <c r="EM7" s="36">
        <v>0.71</v>
      </c>
    </row>
    <row r="8" spans="1:143">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row>
    <row r="9" spans="1:143">
      <c r="A9" s="38"/>
      <c r="B9" s="38" t="s">
        <v>100</v>
      </c>
      <c r="C9" s="38" t="s">
        <v>101</v>
      </c>
      <c r="D9" s="38" t="s">
        <v>102</v>
      </c>
      <c r="E9" s="38" t="s">
        <v>103</v>
      </c>
      <c r="F9" s="38" t="s">
        <v>104</v>
      </c>
      <c r="W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3">
      <c r="A10" s="38" t="s">
        <v>43</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V4:DF4"/>
    <mergeCell ref="DG4:DQ4"/>
    <mergeCell ref="DR4:EB4"/>
    <mergeCell ref="EC4:EM4"/>
    <mergeCell ref="H3:V4"/>
    <mergeCell ref="W3:DF3"/>
    <mergeCell ref="DG3:EM3"/>
    <mergeCell ref="W4:AG4"/>
    <mergeCell ref="AH4:AR4"/>
    <mergeCell ref="AS4:BC4"/>
    <mergeCell ref="BD4:BN4"/>
    <mergeCell ref="BO4:BY4"/>
    <mergeCell ref="BZ4:CJ4"/>
    <mergeCell ref="CK4:CU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Administrator</cp:lastModifiedBy>
  <cp:lastPrinted>2017-02-02T01:00:44Z</cp:lastPrinted>
  <dcterms:created xsi:type="dcterms:W3CDTF">2016-12-02T02:21:36Z</dcterms:created>
  <dcterms:modified xsi:type="dcterms:W3CDTF">2017-02-02T01:00:46Z</dcterms:modified>
  <cp:category/>
</cp:coreProperties>
</file>