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oyoshima1680\Desktop\20210114_【〆切2８（月）】公営企業に係る経営比較分析表（令和元年度決算）の分析等について（依頼）\2_回答\"/>
    </mc:Choice>
  </mc:AlternateContent>
  <workbookProtection workbookAlgorithmName="SHA-512" workbookHashValue="hnzFOfpoiNsve0BkzNxxXJllT59C3DzB6eJrWHzBbgvm+iepxBdb75tLoWHpmBkG9TleiFpjBgVduhqo4X9FZQ==" workbookSaltValue="D4QhEhPsnE09IDvN8NHXOw==" workbookSpinCount="100000" lockStructure="1"/>
  <bookViews>
    <workbookView xWindow="0" yWindow="0" windowWidth="15360" windowHeight="7632"/>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<sst xmlns="http://schemas.openxmlformats.org/spreadsheetml/2006/main" count="233" uniqueCount="117">
  <si>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</si>
  <si>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</si>
  <si>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</si>
  <si>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</si>
  <si>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</si>
  <si>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</si>
  <si>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</si>
  <si>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</si>
  <si>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</si>
  <si>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</si>
  <si>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</si>
  <si>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</si>
  <si>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</si>
  <si>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</si>
  <si>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</si>
  <si>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</si>
  <si>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</si>
  <si>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</si>
  <si>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</si>
  <si>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</si>
  <si>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</si>
  <si>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</si>
  <si>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</si>
  <si>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</si>
  <si>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</si>
  <si>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</si>
  <si>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</si>
  <si>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</si>
  <si>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</si>
  <si>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</si>
  <si>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</si>
  <si>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</si>
  <si>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</si>
  <si>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</si>
  <si>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</si>
  <si>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</si>
  <si>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</si>
  <si>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</si>
  <si>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</si>
  <si>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</si>
  <si>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</si>
  <si>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</si>
  <si>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</si>
  <si>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</si>
  <si>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</si>
  <si>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</si>
  <si>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</si>
  <si>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</si>
  <si>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</si>
  <si>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</si>
  <si>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</si>
  <si>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</si>
  <si>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</si>
  <si>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</si>
  <si>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</si>
  <si>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</si>
  <si>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</si>
  <si>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</si>
  <si>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</si>
  <si>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</si>
  <si>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</si>
  <si>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</si>
  <si>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</si>
  <si>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</si>
  <si>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</si>
  <si>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</si>
  <si>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</si>
  <si>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</si>
  <si>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</si>
  <si>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</si>
  <si>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</si>
  <si>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</si>
  <si>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</si>
  <si>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</si>
  <si>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</si>
  <si>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</si>
  <si>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</si>
  <si>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</si>
  <si>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</si>
  <si>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</si>
  <si>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</si>
  <si>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</si>
  <si>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</si>
  <si>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</si>
  <si>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</si>
  <si>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</si>
  <si>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</si>
  <si>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</si>
  <si>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</si>
  <si>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</si>
  <si>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</si>
  <si>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</si>
  <si>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</si>
  <si>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</si>
  <si>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</si>
  <si>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</si>
  <si>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</si>
  <si>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</si>
  <si>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</si>
  <si>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</si>
  <si>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</si>
  <si>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</si>
  <si>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</si>
  <si>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</si>
  <si>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</si>
  <si>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</si>
  <si>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</si>
  <si>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</si>
  <si>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</si>
  <si>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</si>
  <si>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</si>
  <si>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</si>
  <si>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</si>
  <si>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</si>
  <si>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①収益的収支比率については、100％を大きく下回っており、類似団体と比較しても低い水準にある。経営に必要な収益を確保できていないため、収支の不足分は一般会計からの繰入金により補填している。平成30年度に西条地区の料金改定を行ったため、改善が見られる。
　本市は良質な地下水が豊富で、高度な浄水施設等が不要なため、⑥給水原価が類似団体に比べて低く抑えられている。そのため、⑤料金回収率は類似団体と比較して良好であるが、100％を大きく下回っており、給水に係る費用を料金から回収できていない状況である。
　⑧有収率については、類似団体に比べ、高い水準を保つことができている。
　④企業債残高対給水収益比率については改善が見られる。これは、近年、大規模な更新を行っておらず、企業債残高が減少傾向にあるためである。類似団体平均値と比べて低い数値ではあるが、企業債に依存した経営となっている。
　⑦施設利用率については、類似団体と比較して低水準である。今後は給水人口の減少による低下も予想されているため、ダウンサイジングや施設の統合も視野に入れた計画を立てる必要がある。</t>
    <rPh sb="84" eb="85">
      <t>キン</t>
    </rPh>
    <rPh sb="100" eb="101">
      <t>ド</t>
    </rPh>
    <rPh sb="107" eb="109">
      <t>リョウキン</t>
    </rPh>
    <rPh sb="354" eb="358">
      <t>ルイジダンタイ</t>
    </rPh>
    <rPh sb="358" eb="360">
      <t>ヘイキン</t>
    </rPh>
    <rPh sb="360" eb="361">
      <t>チ</t>
    </rPh>
    <rPh sb="362" eb="363">
      <t>クラ</t>
    </rPh>
    <rPh sb="365" eb="366">
      <t>ヒク</t>
    </rPh>
    <rPh sb="367" eb="369">
      <t>スウチ</t>
    </rPh>
    <rPh sb="375" eb="378">
      <t>キギョウサイ</t>
    </rPh>
    <rPh sb="379" eb="381">
      <t>イゾン</t>
    </rPh>
    <rPh sb="383" eb="385">
      <t>ケイエイ</t>
    </rPh>
    <rPh sb="415" eb="416">
      <t>ヒク</t>
    </rPh>
    <rPh sb="416" eb="418">
      <t>スイジュン</t>
    </rPh>
    <rPh sb="422" eb="424">
      <t>コンゴ</t>
    </rPh>
    <phoneticPr fontId="4"/>
  </si>
  <si>
    <t>　③管路更新率は類似団体と比較して低い水準にあるが、⑧有収率が高い水準を維持していることから必要な更新は行われていることが分かる。
　現在は、限られた財源の中で、老朽化施設のうち、優先順位の高いものから適宜更新を行っている。</t>
    <rPh sb="2" eb="4">
      <t>カンロ</t>
    </rPh>
    <rPh sb="4" eb="6">
      <t>コウシン</t>
    </rPh>
    <rPh sb="6" eb="7">
      <t>リツ</t>
    </rPh>
    <rPh sb="8" eb="12">
      <t>ルイジダンタイ</t>
    </rPh>
    <rPh sb="13" eb="15">
      <t>ヒカク</t>
    </rPh>
    <rPh sb="17" eb="18">
      <t>ヒク</t>
    </rPh>
    <rPh sb="19" eb="21">
      <t>スイジュン</t>
    </rPh>
    <rPh sb="27" eb="30">
      <t>ユウシュウリツ</t>
    </rPh>
    <rPh sb="31" eb="32">
      <t>タカ</t>
    </rPh>
    <rPh sb="33" eb="35">
      <t>スイジュン</t>
    </rPh>
    <rPh sb="36" eb="38">
      <t>イジ</t>
    </rPh>
    <rPh sb="46" eb="48">
      <t>ヒツヨウ</t>
    </rPh>
    <rPh sb="49" eb="51">
      <t>コウシン</t>
    </rPh>
    <rPh sb="52" eb="53">
      <t>オコナ</t>
    </rPh>
    <rPh sb="61" eb="62">
      <t>ワ</t>
    </rPh>
    <rPh sb="67" eb="69">
      <t>ゲンザイ</t>
    </rPh>
    <rPh sb="71" eb="72">
      <t>カギ</t>
    </rPh>
    <rPh sb="75" eb="77">
      <t>ザイゲン</t>
    </rPh>
    <rPh sb="78" eb="79">
      <t>ナカ</t>
    </rPh>
    <rPh sb="81" eb="84">
      <t>ロウキュウカ</t>
    </rPh>
    <rPh sb="84" eb="86">
      <t>シセツ</t>
    </rPh>
    <rPh sb="90" eb="92">
      <t>ユウセン</t>
    </rPh>
    <rPh sb="92" eb="94">
      <t>ジュンイ</t>
    </rPh>
    <rPh sb="95" eb="96">
      <t>タカ</t>
    </rPh>
    <rPh sb="101" eb="103">
      <t>テキギ</t>
    </rPh>
    <rPh sb="103" eb="105">
      <t>コウシン</t>
    </rPh>
    <rPh sb="106" eb="107">
      <t>オコナ</t>
    </rPh>
    <phoneticPr fontId="4"/>
  </si>
  <si>
    <t>　簡易水道事業は、上水道事業と同じ料金水準としているが、経営効率が悪く、料金収入のみで経営の健全性を確保することは困難な事業である。
　そのため、企業債や一般会計からの繰入金に大きく依存している。特に一般会計からの繰入金については、水道使用者以外にも負担を強いることになっており、負担の公平性の観点から望ましい状況ではなく、経営の改善が必要である。
　今後、人口が減少し、施設利用率も低下していく中で、簡易水道事業の経営を単独で維持することはより困難な状況になるものと判断し、令和3年度に上水道事業等との経営統合を予定している。</t>
    <rPh sb="1" eb="3">
      <t>カンイ</t>
    </rPh>
    <rPh sb="3" eb="5">
      <t>スイドウ</t>
    </rPh>
    <rPh sb="5" eb="7">
      <t>ジギョウ</t>
    </rPh>
    <rPh sb="9" eb="12">
      <t>ジョウスイドウ</t>
    </rPh>
    <rPh sb="12" eb="14">
      <t>ジギョウ</t>
    </rPh>
    <rPh sb="15" eb="16">
      <t>オナ</t>
    </rPh>
    <rPh sb="17" eb="19">
      <t>リョウキン</t>
    </rPh>
    <rPh sb="19" eb="21">
      <t>スイジュン</t>
    </rPh>
    <rPh sb="28" eb="30">
      <t>ケイエイ</t>
    </rPh>
    <rPh sb="30" eb="32">
      <t>コウリツ</t>
    </rPh>
    <rPh sb="33" eb="34">
      <t>ワル</t>
    </rPh>
    <rPh sb="36" eb="38">
      <t>リョウキン</t>
    </rPh>
    <rPh sb="38" eb="40">
      <t>シュウニュウ</t>
    </rPh>
    <rPh sb="43" eb="45">
      <t>ケイエイ</t>
    </rPh>
    <rPh sb="46" eb="49">
      <t>ケンゼンセイ</t>
    </rPh>
    <rPh sb="50" eb="52">
      <t>カクホ</t>
    </rPh>
    <rPh sb="57" eb="59">
      <t>コンナン</t>
    </rPh>
    <rPh sb="60" eb="62">
      <t>ジギョウ</t>
    </rPh>
    <rPh sb="73" eb="75">
      <t>キギョウ</t>
    </rPh>
    <rPh sb="75" eb="76">
      <t>サイ</t>
    </rPh>
    <rPh sb="77" eb="79">
      <t>イッパン</t>
    </rPh>
    <rPh sb="79" eb="81">
      <t>カイケイ</t>
    </rPh>
    <rPh sb="84" eb="86">
      <t>クリイレ</t>
    </rPh>
    <rPh sb="86" eb="87">
      <t>キン</t>
    </rPh>
    <rPh sb="88" eb="89">
      <t>オオ</t>
    </rPh>
    <rPh sb="91" eb="93">
      <t>イゾン</t>
    </rPh>
    <rPh sb="98" eb="99">
      <t>トク</t>
    </rPh>
    <rPh sb="100" eb="102">
      <t>イッパン</t>
    </rPh>
    <rPh sb="102" eb="104">
      <t>カイケイ</t>
    </rPh>
    <rPh sb="107" eb="109">
      <t>クリイレ</t>
    </rPh>
    <rPh sb="109" eb="110">
      <t>キン</t>
    </rPh>
    <rPh sb="116" eb="118">
      <t>スイドウ</t>
    </rPh>
    <rPh sb="118" eb="121">
      <t>シヨウシャ</t>
    </rPh>
    <rPh sb="121" eb="123">
      <t>イガイ</t>
    </rPh>
    <rPh sb="125" eb="127">
      <t>フタン</t>
    </rPh>
    <rPh sb="128" eb="129">
      <t>シ</t>
    </rPh>
    <rPh sb="140" eb="142">
      <t>フタン</t>
    </rPh>
    <rPh sb="143" eb="146">
      <t>コウヘイセイ</t>
    </rPh>
    <rPh sb="147" eb="149">
      <t>カンテン</t>
    </rPh>
    <rPh sb="151" eb="152">
      <t>ノゾ</t>
    </rPh>
    <rPh sb="155" eb="157">
      <t>ジョウキョウ</t>
    </rPh>
    <rPh sb="162" eb="164">
      <t>ケイエイ</t>
    </rPh>
    <rPh sb="165" eb="167">
      <t>カイゼン</t>
    </rPh>
    <rPh sb="168" eb="170">
      <t>ヒツヨウ</t>
    </rPh>
    <rPh sb="176" eb="178">
      <t>コンゴ</t>
    </rPh>
    <rPh sb="179" eb="181">
      <t>ジンコウ</t>
    </rPh>
    <rPh sb="182" eb="184">
      <t>ゲンショウ</t>
    </rPh>
    <rPh sb="186" eb="188">
      <t>シセツ</t>
    </rPh>
    <rPh sb="188" eb="190">
      <t>リヨウ</t>
    </rPh>
    <rPh sb="190" eb="191">
      <t>リツ</t>
    </rPh>
    <rPh sb="192" eb="194">
      <t>テイカ</t>
    </rPh>
    <rPh sb="198" eb="199">
      <t>ナカ</t>
    </rPh>
    <rPh sb="201" eb="203">
      <t>カンイ</t>
    </rPh>
    <rPh sb="203" eb="205">
      <t>スイドウ</t>
    </rPh>
    <rPh sb="205" eb="207">
      <t>ジギョウ</t>
    </rPh>
    <rPh sb="208" eb="210">
      <t>ケイエイ</t>
    </rPh>
    <rPh sb="211" eb="213">
      <t>タンドク</t>
    </rPh>
    <rPh sb="214" eb="216">
      <t>イジ</t>
    </rPh>
    <rPh sb="223" eb="225">
      <t>コンナン</t>
    </rPh>
    <rPh sb="226" eb="228">
      <t>ジョウキョウ</t>
    </rPh>
    <rPh sb="234" eb="236">
      <t>ハンダン</t>
    </rPh>
    <rPh sb="238" eb="240">
      <t>レイワ</t>
    </rPh>
    <rPh sb="241" eb="242">
      <t>ネン</t>
    </rPh>
    <rPh sb="242" eb="243">
      <t>ド</t>
    </rPh>
    <rPh sb="244" eb="247">
      <t>ジョウスイドウ</t>
    </rPh>
    <rPh sb="247" eb="249">
      <t>ジギョウ</t>
    </rPh>
    <rPh sb="249" eb="250">
      <t>トウ</t>
    </rPh>
    <rPh sb="252" eb="254">
      <t>ケイエイ</t>
    </rPh>
    <rPh sb="254" eb="256">
      <t>トウゴウ</t>
    </rPh>
    <rPh sb="257" eb="259">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</si>
</sst>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0.09</c:v>
                </c:pt>
                <c:pt idx="1">
                  <c:v>0.3</c:v>
                </c:pt>
                <c:pt idx="2">
                  <c:v>0.37</c:v>
                </c:pt>
                <c:pt idx="3">
                  <c:v>0.3</c:v>
                </c:pt>
                <c:pt idx="4">
                  <c:v>0.22</c:v>
                </c:pt>
              </c:numCache>
            </c:numRef>
          </c:val>
          <c:extLst>
            <c:ext xmlns:c16="http://schemas.microsoft.com/office/drawing/2014/chart" uri="{C3380CC4-5D6E-409C-BE32-E72D297353CC}">
              <c16:uniqueId val="{00000000-BDF8-4327-AB08-5817ABF09CBB}"/>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0.53</c:v>
                </c:pt>
                <c:pt idx="2">
                  <c:v>0.72</c:v>
                </c:pt>
                <c:pt idx="3">
                  <c:v>0.53</c:v>
                </c:pt>
                <c:pt idx="4">
                  <c:v>0.71</c:v>
                </c:pt>
              </c:numCache>
            </c:numRef>
          </c:val>
          <c:smooth val="0"/>
          <c:extLst>
            <c:ext xmlns:c16="http://schemas.microsoft.com/office/drawing/2014/chart" uri="{C3380CC4-5D6E-409C-BE32-E72D297353CC}">
              <c16:uniqueId val="{00000001-BDF8-4327-AB08-5817ABF09CBB}"/>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66.05</c:v>
                </c:pt>
                <c:pt idx="1">
                  <c:v>65.62</c:v>
                </c:pt>
                <c:pt idx="2">
                  <c:v>67.55</c:v>
                </c:pt>
                <c:pt idx="3">
                  <c:v>68.8</c:v>
                </c:pt>
                <c:pt idx="4">
                  <c:v>68.38</c:v>
                </c:pt>
              </c:numCache>
            </c:numRef>
          </c:val>
          <c:extLst>
            <c:ext xmlns:c16="http://schemas.microsoft.com/office/drawing/2014/chart" uri="{C3380CC4-5D6E-409C-BE32-E72D297353CC}">
              <c16:uniqueId val="{00000000-1CF8-4F70-B258-0E5167187838}"/>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76.27</c:v>
                </c:pt>
                <c:pt idx="1">
                  <c:v>77.56</c:v>
                </c:pt>
                <c:pt idx="2">
                  <c:v>78.510000000000005</c:v>
                </c:pt>
                <c:pt idx="3">
                  <c:v>77.91</c:v>
                </c:pt>
                <c:pt idx="4">
                  <c:v>79.099999999999994</c:v>
                </c:pt>
              </c:numCache>
            </c:numRef>
          </c:val>
          <c:smooth val="0"/>
          <c:extLst>
            <c:ext xmlns:c16="http://schemas.microsoft.com/office/drawing/2014/chart" uri="{C3380CC4-5D6E-409C-BE32-E72D297353CC}">
              <c16:uniqueId val="{00000001-1CF8-4F70-B258-0E5167187838}"/>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EF5-488A-9470-7BAF12B38D84}"/>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EF5-488A-9470-7BAF12B38D84}"/>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784-45C5-857A-B4BA7039FC7E}"/>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784-45C5-857A-B4BA7039FC7E}"/>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686-45DB-A144-A004DD214816}"/>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686-45DB-A144-A004DD214816}"/>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6B0-43CD-AB1D-4688D9A79806}"/>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6B0-43CD-AB1D-4688D9A79806}"/>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876.2</c:v>
                </c:pt>
                <c:pt idx="1">
                  <c:v>840.14</c:v>
                </c:pt>
                <c:pt idx="2">
                  <c:v>790.39</c:v>
                </c:pt>
                <c:pt idx="3">
                  <c:v>726.32</c:v>
                </c:pt>
                <c:pt idx="4">
                  <c:v>682.04</c:v>
                </c:pt>
              </c:numCache>
            </c:numRef>
          </c:val>
          <c:extLst>
            <c:ext xmlns:c16="http://schemas.microsoft.com/office/drawing/2014/chart" uri="{C3380CC4-5D6E-409C-BE32-E72D297353CC}">
              <c16:uniqueId val="{00000000-4001-4360-82C8-BC4537E6405C}"/>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1134.67</c:v>
                </c:pt>
                <c:pt idx="1">
                  <c:v>1144.79</c:v>
                </c:pt>
                <c:pt idx="2">
                  <c:v>1061.58</c:v>
                </c:pt>
                <c:pt idx="3">
                  <c:v>1007.7</c:v>
                </c:pt>
                <c:pt idx="4">
                  <c:v>1018.52</c:v>
                </c:pt>
              </c:numCache>
            </c:numRef>
          </c:val>
          <c:smooth val="0"/>
          <c:extLst>
            <c:ext xmlns:c16="http://schemas.microsoft.com/office/drawing/2014/chart" uri="{C3380CC4-5D6E-409C-BE32-E72D297353CC}">
              <c16:uniqueId val="{00000001-4001-4360-82C8-BC4537E6405C}"/>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62.7</c:v>
                </c:pt>
                <c:pt idx="1">
                  <c:v>60.48</c:v>
                </c:pt>
                <c:pt idx="2">
                  <c:v>62.44</c:v>
                </c:pt>
                <c:pt idx="3">
                  <c:v>63.79</c:v>
                </c:pt>
                <c:pt idx="4">
                  <c:v>63.9</c:v>
                </c:pt>
              </c:numCache>
            </c:numRef>
          </c:val>
          <c:extLst>
            <c:ext xmlns:c16="http://schemas.microsoft.com/office/drawing/2014/chart" uri="{C3380CC4-5D6E-409C-BE32-E72D297353CC}">
              <c16:uniqueId val="{00000000-B5CB-42AC-9F4C-51383DBDF74A}"/>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40.6</c:v>
                </c:pt>
                <c:pt idx="1">
                  <c:v>56.04</c:v>
                </c:pt>
                <c:pt idx="2">
                  <c:v>58.52</c:v>
                </c:pt>
                <c:pt idx="3">
                  <c:v>59.22</c:v>
                </c:pt>
                <c:pt idx="4">
                  <c:v>58.79</c:v>
                </c:pt>
              </c:numCache>
            </c:numRef>
          </c:val>
          <c:smooth val="0"/>
          <c:extLst>
            <c:ext xmlns:c16="http://schemas.microsoft.com/office/drawing/2014/chart" uri="{C3380CC4-5D6E-409C-BE32-E72D297353CC}">
              <c16:uniqueId val="{00000001-B5CB-42AC-9F4C-51383DBDF74A}"/>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244.22</c:v>
                </c:pt>
                <c:pt idx="1">
                  <c:v>252.66</c:v>
                </c:pt>
                <c:pt idx="2">
                  <c:v>246.98</c:v>
                </c:pt>
                <c:pt idx="3">
                  <c:v>249.93</c:v>
                </c:pt>
                <c:pt idx="4">
                  <c:v>255.6</c:v>
                </c:pt>
              </c:numCache>
            </c:numRef>
          </c:val>
          <c:extLst>
            <c:ext xmlns:c16="http://schemas.microsoft.com/office/drawing/2014/chart" uri="{C3380CC4-5D6E-409C-BE32-E72D297353CC}">
              <c16:uniqueId val="{00000000-868E-4335-BA84-A0234EEEEAEB}"/>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440.03</c:v>
                </c:pt>
                <c:pt idx="1">
                  <c:v>304.35000000000002</c:v>
                </c:pt>
                <c:pt idx="2">
                  <c:v>296.3</c:v>
                </c:pt>
                <c:pt idx="3">
                  <c:v>292.89999999999998</c:v>
                </c:pt>
                <c:pt idx="4">
                  <c:v>298.25</c:v>
                </c:pt>
              </c:numCache>
            </c:numRef>
          </c:val>
          <c:smooth val="0"/>
          <c:extLst>
            <c:ext xmlns:c16="http://schemas.microsoft.com/office/drawing/2014/chart" uri="{C3380CC4-5D6E-409C-BE32-E72D297353CC}">
              <c16:uniqueId val="{00000001-868E-4335-BA84-A0234EEEEAEB}"/>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32.049999999999997</c:v>
                </c:pt>
                <c:pt idx="1">
                  <c:v>33.270000000000003</c:v>
                </c:pt>
                <c:pt idx="2">
                  <c:v>33.11</c:v>
                </c:pt>
                <c:pt idx="3">
                  <c:v>31.9</c:v>
                </c:pt>
                <c:pt idx="4">
                  <c:v>32.380000000000003</c:v>
                </c:pt>
              </c:numCache>
            </c:numRef>
          </c:val>
          <c:extLst>
            <c:ext xmlns:c16="http://schemas.microsoft.com/office/drawing/2014/chart" uri="{C3380CC4-5D6E-409C-BE32-E72D297353CC}">
              <c16:uniqueId val="{00000000-A976-4D16-BA44-0C60D8440881}"/>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57.29</c:v>
                </c:pt>
                <c:pt idx="1">
                  <c:v>55.9</c:v>
                </c:pt>
                <c:pt idx="2">
                  <c:v>57.3</c:v>
                </c:pt>
                <c:pt idx="3">
                  <c:v>56.76</c:v>
                </c:pt>
                <c:pt idx="4">
                  <c:v>56.04</c:v>
                </c:pt>
              </c:numCache>
            </c:numRef>
          </c:val>
          <c:smooth val="0"/>
          <c:extLst>
            <c:ext xmlns:c16="http://schemas.microsoft.com/office/drawing/2014/chart" uri="{C3380CC4-5D6E-409C-BE32-E72D297353CC}">
              <c16:uniqueId val="{00000001-A976-4D16-BA44-0C60D8440881}"/>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90.63</c:v>
                </c:pt>
                <c:pt idx="1">
                  <c:v>87.42</c:v>
                </c:pt>
                <c:pt idx="2">
                  <c:v>88.52</c:v>
                </c:pt>
                <c:pt idx="3">
                  <c:v>90.97</c:v>
                </c:pt>
                <c:pt idx="4">
                  <c:v>89.87</c:v>
                </c:pt>
              </c:numCache>
            </c:numRef>
          </c:val>
          <c:extLst>
            <c:ext xmlns:c16="http://schemas.microsoft.com/office/drawing/2014/chart" uri="{C3380CC4-5D6E-409C-BE32-E72D297353CC}">
              <c16:uniqueId val="{00000000-98B0-4431-B729-0B27DDC32031}"/>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73.69</c:v>
                </c:pt>
                <c:pt idx="1">
                  <c:v>73.28</c:v>
                </c:pt>
                <c:pt idx="2">
                  <c:v>72.42</c:v>
                </c:pt>
                <c:pt idx="3">
                  <c:v>73.069999999999993</c:v>
                </c:pt>
                <c:pt idx="4">
                  <c:v>72.78</c:v>
                </c:pt>
              </c:numCache>
            </c:numRef>
          </c:val>
          <c:smooth val="0"/>
          <c:extLst>
            <c:ext xmlns:c16="http://schemas.microsoft.com/office/drawing/2014/chart" uri="{C3380CC4-5D6E-409C-BE32-E72D297353CC}">
              <c16:uniqueId val="{00000001-98B0-4431-B729-0B27DDC32031}"/>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【1,084.05】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【300.47】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【53.46】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83" sqref="BL8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2">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2">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5" t="str">
        <f>データ!H6</f>
        <v>愛媛県　西条市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3"/>
      <c r="BK7" s="3"/>
      <c r="BL7" s="4" t="s">
        <v>9</v>
      </c>
      <c r="BM7" s="5"/>
      <c r="BN7" s="5"/>
      <c r="BO7" s="5"/>
      <c r="BP7" s="5"/>
      <c r="BQ7" s="5"/>
      <c r="BR7" s="5"/>
      <c r="BS7" s="5"/>
      <c r="BT7" s="5"/>
      <c r="BU7" s="5"/>
      <c r="BV7" s="5"/>
      <c r="BW7" s="5"/>
      <c r="BX7" s="5"/>
      <c r="BY7" s="6"/>
    </row>
    <row r="8" spans="1:78" ht="18.75" customHeight="1" x14ac:dyDescent="0.2">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D3</v>
      </c>
      <c r="X8" s="73"/>
      <c r="Y8" s="73"/>
      <c r="Z8" s="73"/>
      <c r="AA8" s="73"/>
      <c r="AB8" s="73"/>
      <c r="AC8" s="73"/>
      <c r="AD8" s="73" t="str">
        <f>データ!$M$6</f>
        <v>非設置</v>
      </c>
      <c r="AE8" s="73"/>
      <c r="AF8" s="73"/>
      <c r="AG8" s="73"/>
      <c r="AH8" s="73"/>
      <c r="AI8" s="73"/>
      <c r="AJ8" s="73"/>
      <c r="AK8" s="2"/>
      <c r="AL8" s="67">
        <f>データ!$R$6</f>
        <v>108961</v>
      </c>
      <c r="AM8" s="67"/>
      <c r="AN8" s="67"/>
      <c r="AO8" s="67"/>
      <c r="AP8" s="67"/>
      <c r="AQ8" s="67"/>
      <c r="AR8" s="67"/>
      <c r="AS8" s="67"/>
      <c r="AT8" s="66">
        <f>データ!$S$6</f>
        <v>510.04</v>
      </c>
      <c r="AU8" s="66"/>
      <c r="AV8" s="66"/>
      <c r="AW8" s="66"/>
      <c r="AX8" s="66"/>
      <c r="AY8" s="66"/>
      <c r="AZ8" s="66"/>
      <c r="BA8" s="66"/>
      <c r="BB8" s="66">
        <f>データ!$T$6</f>
        <v>213.63</v>
      </c>
      <c r="BC8" s="66"/>
      <c r="BD8" s="66"/>
      <c r="BE8" s="66"/>
      <c r="BF8" s="66"/>
      <c r="BG8" s="66"/>
      <c r="BH8" s="66"/>
      <c r="BI8" s="66"/>
      <c r="BJ8" s="3"/>
      <c r="BK8" s="3"/>
      <c r="BL8" s="70" t="s">
        <v>10</v>
      </c>
      <c r="BM8" s="71"/>
      <c r="BN8" s="7" t="s">
        <v>11</v>
      </c>
      <c r="BO8" s="8"/>
      <c r="BP8" s="8"/>
      <c r="BQ8" s="8"/>
      <c r="BR8" s="8"/>
      <c r="BS8" s="8"/>
      <c r="BT8" s="8"/>
      <c r="BU8" s="8"/>
      <c r="BV8" s="8"/>
      <c r="BW8" s="8"/>
      <c r="BX8" s="8"/>
      <c r="BY8" s="9"/>
    </row>
    <row r="9" spans="1:78" ht="18.75" customHeight="1" x14ac:dyDescent="0.2">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3"/>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3"/>
      <c r="BK9" s="3"/>
      <c r="BL9" s="64" t="s">
        <v>19</v>
      </c>
      <c r="BM9" s="65"/>
      <c r="BN9" s="10" t="s">
        <v>20</v>
      </c>
      <c r="BO9" s="11"/>
      <c r="BP9" s="11"/>
      <c r="BQ9" s="11"/>
      <c r="BR9" s="11"/>
      <c r="BS9" s="11"/>
      <c r="BT9" s="11"/>
      <c r="BU9" s="11"/>
      <c r="BV9" s="11"/>
      <c r="BW9" s="11"/>
      <c r="BX9" s="11"/>
      <c r="BY9" s="12"/>
    </row>
    <row r="10" spans="1:78" ht="18.75" customHeight="1" x14ac:dyDescent="0.2">
      <c r="A10" s="2"/>
      <c r="B10" s="66" t="str">
        <f>データ!$N$6</f>
        <v>-</v>
      </c>
      <c r="C10" s="66"/>
      <c r="D10" s="66"/>
      <c r="E10" s="66"/>
      <c r="F10" s="66"/>
      <c r="G10" s="66"/>
      <c r="H10" s="66"/>
      <c r="I10" s="66" t="str">
        <f>データ!$O$6</f>
        <v>該当数値なし</v>
      </c>
      <c r="J10" s="66"/>
      <c r="K10" s="66"/>
      <c r="L10" s="66"/>
      <c r="M10" s="66"/>
      <c r="N10" s="66"/>
      <c r="O10" s="66"/>
      <c r="P10" s="66">
        <f>データ!$P$6</f>
        <v>4.82</v>
      </c>
      <c r="Q10" s="66"/>
      <c r="R10" s="66"/>
      <c r="S10" s="66"/>
      <c r="T10" s="66"/>
      <c r="U10" s="66"/>
      <c r="V10" s="66"/>
      <c r="W10" s="67">
        <f>データ!$Q$6</f>
        <v>2893</v>
      </c>
      <c r="X10" s="67"/>
      <c r="Y10" s="67"/>
      <c r="Z10" s="67"/>
      <c r="AA10" s="67"/>
      <c r="AB10" s="67"/>
      <c r="AC10" s="67"/>
      <c r="AD10" s="2"/>
      <c r="AE10" s="2"/>
      <c r="AF10" s="2"/>
      <c r="AG10" s="2"/>
      <c r="AH10" s="2"/>
      <c r="AI10" s="2"/>
      <c r="AJ10" s="2"/>
      <c r="AK10" s="2"/>
      <c r="AL10" s="67">
        <f>データ!$U$6</f>
        <v>3387</v>
      </c>
      <c r="AM10" s="67"/>
      <c r="AN10" s="67"/>
      <c r="AO10" s="67"/>
      <c r="AP10" s="67"/>
      <c r="AQ10" s="67"/>
      <c r="AR10" s="67"/>
      <c r="AS10" s="67"/>
      <c r="AT10" s="66">
        <f>データ!$V$6</f>
        <v>11.99</v>
      </c>
      <c r="AU10" s="66"/>
      <c r="AV10" s="66"/>
      <c r="AW10" s="66"/>
      <c r="AX10" s="66"/>
      <c r="AY10" s="66"/>
      <c r="AZ10" s="66"/>
      <c r="BA10" s="66"/>
      <c r="BB10" s="66">
        <f>データ!$W$6</f>
        <v>282.49</v>
      </c>
      <c r="BC10" s="66"/>
      <c r="BD10" s="66"/>
      <c r="BE10" s="66"/>
      <c r="BF10" s="66"/>
      <c r="BG10" s="66"/>
      <c r="BH10" s="66"/>
      <c r="BI10" s="66"/>
      <c r="BJ10" s="2"/>
      <c r="BK10" s="2"/>
      <c r="BL10" s="68" t="s">
        <v>21</v>
      </c>
      <c r="BM10" s="69"/>
      <c r="BN10" s="13" t="s">
        <v>22</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2">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0" t="s">
        <v>114</v>
      </c>
      <c r="BM16" s="51"/>
      <c r="BN16" s="51"/>
      <c r="BO16" s="51"/>
      <c r="BP16" s="51"/>
      <c r="BQ16" s="51"/>
      <c r="BR16" s="51"/>
      <c r="BS16" s="51"/>
      <c r="BT16" s="51"/>
      <c r="BU16" s="51"/>
      <c r="BV16" s="51"/>
      <c r="BW16" s="51"/>
      <c r="BX16" s="51"/>
      <c r="BY16" s="51"/>
      <c r="BZ16" s="52"/>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0"/>
      <c r="BM17" s="51"/>
      <c r="BN17" s="51"/>
      <c r="BO17" s="51"/>
      <c r="BP17" s="51"/>
      <c r="BQ17" s="51"/>
      <c r="BR17" s="51"/>
      <c r="BS17" s="51"/>
      <c r="BT17" s="51"/>
      <c r="BU17" s="51"/>
      <c r="BV17" s="51"/>
      <c r="BW17" s="51"/>
      <c r="BX17" s="51"/>
      <c r="BY17" s="51"/>
      <c r="BZ17" s="52"/>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0"/>
      <c r="BM18" s="51"/>
      <c r="BN18" s="51"/>
      <c r="BO18" s="51"/>
      <c r="BP18" s="51"/>
      <c r="BQ18" s="51"/>
      <c r="BR18" s="51"/>
      <c r="BS18" s="51"/>
      <c r="BT18" s="51"/>
      <c r="BU18" s="51"/>
      <c r="BV18" s="51"/>
      <c r="BW18" s="51"/>
      <c r="BX18" s="51"/>
      <c r="BY18" s="51"/>
      <c r="BZ18" s="52"/>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0"/>
      <c r="BM19" s="51"/>
      <c r="BN19" s="51"/>
      <c r="BO19" s="51"/>
      <c r="BP19" s="51"/>
      <c r="BQ19" s="51"/>
      <c r="BR19" s="51"/>
      <c r="BS19" s="51"/>
      <c r="BT19" s="51"/>
      <c r="BU19" s="51"/>
      <c r="BV19" s="51"/>
      <c r="BW19" s="51"/>
      <c r="BX19" s="51"/>
      <c r="BY19" s="51"/>
      <c r="BZ19" s="52"/>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0"/>
      <c r="BM20" s="51"/>
      <c r="BN20" s="51"/>
      <c r="BO20" s="51"/>
      <c r="BP20" s="51"/>
      <c r="BQ20" s="51"/>
      <c r="BR20" s="51"/>
      <c r="BS20" s="51"/>
      <c r="BT20" s="51"/>
      <c r="BU20" s="51"/>
      <c r="BV20" s="51"/>
      <c r="BW20" s="51"/>
      <c r="BX20" s="51"/>
      <c r="BY20" s="51"/>
      <c r="BZ20" s="52"/>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0"/>
      <c r="BM21" s="51"/>
      <c r="BN21" s="51"/>
      <c r="BO21" s="51"/>
      <c r="BP21" s="51"/>
      <c r="BQ21" s="51"/>
      <c r="BR21" s="51"/>
      <c r="BS21" s="51"/>
      <c r="BT21" s="51"/>
      <c r="BU21" s="51"/>
      <c r="BV21" s="51"/>
      <c r="BW21" s="51"/>
      <c r="BX21" s="51"/>
      <c r="BY21" s="51"/>
      <c r="BZ21" s="52"/>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0"/>
      <c r="BM22" s="51"/>
      <c r="BN22" s="51"/>
      <c r="BO22" s="51"/>
      <c r="BP22" s="51"/>
      <c r="BQ22" s="51"/>
      <c r="BR22" s="51"/>
      <c r="BS22" s="51"/>
      <c r="BT22" s="51"/>
      <c r="BU22" s="51"/>
      <c r="BV22" s="51"/>
      <c r="BW22" s="51"/>
      <c r="BX22" s="51"/>
      <c r="BY22" s="51"/>
      <c r="BZ22" s="52"/>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0"/>
      <c r="BM23" s="51"/>
      <c r="BN23" s="51"/>
      <c r="BO23" s="51"/>
      <c r="BP23" s="51"/>
      <c r="BQ23" s="51"/>
      <c r="BR23" s="51"/>
      <c r="BS23" s="51"/>
      <c r="BT23" s="51"/>
      <c r="BU23" s="51"/>
      <c r="BV23" s="51"/>
      <c r="BW23" s="51"/>
      <c r="BX23" s="51"/>
      <c r="BY23" s="51"/>
      <c r="BZ23" s="52"/>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0"/>
      <c r="BM24" s="51"/>
      <c r="BN24" s="51"/>
      <c r="BO24" s="51"/>
      <c r="BP24" s="51"/>
      <c r="BQ24" s="51"/>
      <c r="BR24" s="51"/>
      <c r="BS24" s="51"/>
      <c r="BT24" s="51"/>
      <c r="BU24" s="51"/>
      <c r="BV24" s="51"/>
      <c r="BW24" s="51"/>
      <c r="BX24" s="51"/>
      <c r="BY24" s="51"/>
      <c r="BZ24" s="52"/>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0"/>
      <c r="BM25" s="51"/>
      <c r="BN25" s="51"/>
      <c r="BO25" s="51"/>
      <c r="BP25" s="51"/>
      <c r="BQ25" s="51"/>
      <c r="BR25" s="51"/>
      <c r="BS25" s="51"/>
      <c r="BT25" s="51"/>
      <c r="BU25" s="51"/>
      <c r="BV25" s="51"/>
      <c r="BW25" s="51"/>
      <c r="BX25" s="51"/>
      <c r="BY25" s="51"/>
      <c r="BZ25" s="52"/>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0"/>
      <c r="BM26" s="51"/>
      <c r="BN26" s="51"/>
      <c r="BO26" s="51"/>
      <c r="BP26" s="51"/>
      <c r="BQ26" s="51"/>
      <c r="BR26" s="51"/>
      <c r="BS26" s="51"/>
      <c r="BT26" s="51"/>
      <c r="BU26" s="51"/>
      <c r="BV26" s="51"/>
      <c r="BW26" s="51"/>
      <c r="BX26" s="51"/>
      <c r="BY26" s="51"/>
      <c r="BZ26" s="52"/>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0"/>
      <c r="BM27" s="51"/>
      <c r="BN27" s="51"/>
      <c r="BO27" s="51"/>
      <c r="BP27" s="51"/>
      <c r="BQ27" s="51"/>
      <c r="BR27" s="51"/>
      <c r="BS27" s="51"/>
      <c r="BT27" s="51"/>
      <c r="BU27" s="51"/>
      <c r="BV27" s="51"/>
      <c r="BW27" s="51"/>
      <c r="BX27" s="51"/>
      <c r="BY27" s="51"/>
      <c r="BZ27" s="52"/>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0"/>
      <c r="BM28" s="51"/>
      <c r="BN28" s="51"/>
      <c r="BO28" s="51"/>
      <c r="BP28" s="51"/>
      <c r="BQ28" s="51"/>
      <c r="BR28" s="51"/>
      <c r="BS28" s="51"/>
      <c r="BT28" s="51"/>
      <c r="BU28" s="51"/>
      <c r="BV28" s="51"/>
      <c r="BW28" s="51"/>
      <c r="BX28" s="51"/>
      <c r="BY28" s="51"/>
      <c r="BZ28" s="52"/>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0"/>
      <c r="BM29" s="51"/>
      <c r="BN29" s="51"/>
      <c r="BO29" s="51"/>
      <c r="BP29" s="51"/>
      <c r="BQ29" s="51"/>
      <c r="BR29" s="51"/>
      <c r="BS29" s="51"/>
      <c r="BT29" s="51"/>
      <c r="BU29" s="51"/>
      <c r="BV29" s="51"/>
      <c r="BW29" s="51"/>
      <c r="BX29" s="51"/>
      <c r="BY29" s="51"/>
      <c r="BZ29" s="52"/>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0"/>
      <c r="BM30" s="51"/>
      <c r="BN30" s="51"/>
      <c r="BO30" s="51"/>
      <c r="BP30" s="51"/>
      <c r="BQ30" s="51"/>
      <c r="BR30" s="51"/>
      <c r="BS30" s="51"/>
      <c r="BT30" s="51"/>
      <c r="BU30" s="51"/>
      <c r="BV30" s="51"/>
      <c r="BW30" s="51"/>
      <c r="BX30" s="51"/>
      <c r="BY30" s="51"/>
      <c r="BZ30" s="52"/>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0"/>
      <c r="BM31" s="51"/>
      <c r="BN31" s="51"/>
      <c r="BO31" s="51"/>
      <c r="BP31" s="51"/>
      <c r="BQ31" s="51"/>
      <c r="BR31" s="51"/>
      <c r="BS31" s="51"/>
      <c r="BT31" s="51"/>
      <c r="BU31" s="51"/>
      <c r="BV31" s="51"/>
      <c r="BW31" s="51"/>
      <c r="BX31" s="51"/>
      <c r="BY31" s="51"/>
      <c r="BZ31" s="52"/>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0"/>
      <c r="BM32" s="51"/>
      <c r="BN32" s="51"/>
      <c r="BO32" s="51"/>
      <c r="BP32" s="51"/>
      <c r="BQ32" s="51"/>
      <c r="BR32" s="51"/>
      <c r="BS32" s="51"/>
      <c r="BT32" s="51"/>
      <c r="BU32" s="51"/>
      <c r="BV32" s="51"/>
      <c r="BW32" s="51"/>
      <c r="BX32" s="51"/>
      <c r="BY32" s="51"/>
      <c r="BZ32" s="52"/>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0"/>
      <c r="BM33" s="51"/>
      <c r="BN33" s="51"/>
      <c r="BO33" s="51"/>
      <c r="BP33" s="51"/>
      <c r="BQ33" s="51"/>
      <c r="BR33" s="51"/>
      <c r="BS33" s="51"/>
      <c r="BT33" s="51"/>
      <c r="BU33" s="51"/>
      <c r="BV33" s="51"/>
      <c r="BW33" s="51"/>
      <c r="BX33" s="51"/>
      <c r="BY33" s="51"/>
      <c r="BZ33" s="52"/>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0"/>
      <c r="BM36" s="51"/>
      <c r="BN36" s="51"/>
      <c r="BO36" s="51"/>
      <c r="BP36" s="51"/>
      <c r="BQ36" s="51"/>
      <c r="BR36" s="51"/>
      <c r="BS36" s="51"/>
      <c r="BT36" s="51"/>
      <c r="BU36" s="51"/>
      <c r="BV36" s="51"/>
      <c r="BW36" s="51"/>
      <c r="BX36" s="51"/>
      <c r="BY36" s="51"/>
      <c r="BZ36" s="52"/>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0"/>
      <c r="BM37" s="51"/>
      <c r="BN37" s="51"/>
      <c r="BO37" s="51"/>
      <c r="BP37" s="51"/>
      <c r="BQ37" s="51"/>
      <c r="BR37" s="51"/>
      <c r="BS37" s="51"/>
      <c r="BT37" s="51"/>
      <c r="BU37" s="51"/>
      <c r="BV37" s="51"/>
      <c r="BW37" s="51"/>
      <c r="BX37" s="51"/>
      <c r="BY37" s="51"/>
      <c r="BZ37" s="52"/>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0"/>
      <c r="BM38" s="51"/>
      <c r="BN38" s="51"/>
      <c r="BO38" s="51"/>
      <c r="BP38" s="51"/>
      <c r="BQ38" s="51"/>
      <c r="BR38" s="51"/>
      <c r="BS38" s="51"/>
      <c r="BT38" s="51"/>
      <c r="BU38" s="51"/>
      <c r="BV38" s="51"/>
      <c r="BW38" s="51"/>
      <c r="BX38" s="51"/>
      <c r="BY38" s="51"/>
      <c r="BZ38" s="52"/>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0"/>
      <c r="BM39" s="51"/>
      <c r="BN39" s="51"/>
      <c r="BO39" s="51"/>
      <c r="BP39" s="51"/>
      <c r="BQ39" s="51"/>
      <c r="BR39" s="51"/>
      <c r="BS39" s="51"/>
      <c r="BT39" s="51"/>
      <c r="BU39" s="51"/>
      <c r="BV39" s="51"/>
      <c r="BW39" s="51"/>
      <c r="BX39" s="51"/>
      <c r="BY39" s="51"/>
      <c r="BZ39" s="52"/>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0"/>
      <c r="BM40" s="51"/>
      <c r="BN40" s="51"/>
      <c r="BO40" s="51"/>
      <c r="BP40" s="51"/>
      <c r="BQ40" s="51"/>
      <c r="BR40" s="51"/>
      <c r="BS40" s="51"/>
      <c r="BT40" s="51"/>
      <c r="BU40" s="51"/>
      <c r="BV40" s="51"/>
      <c r="BW40" s="51"/>
      <c r="BX40" s="51"/>
      <c r="BY40" s="51"/>
      <c r="BZ40" s="52"/>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0"/>
      <c r="BM41" s="51"/>
      <c r="BN41" s="51"/>
      <c r="BO41" s="51"/>
      <c r="BP41" s="51"/>
      <c r="BQ41" s="51"/>
      <c r="BR41" s="51"/>
      <c r="BS41" s="51"/>
      <c r="BT41" s="51"/>
      <c r="BU41" s="51"/>
      <c r="BV41" s="51"/>
      <c r="BW41" s="51"/>
      <c r="BX41" s="51"/>
      <c r="BY41" s="51"/>
      <c r="BZ41" s="52"/>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0"/>
      <c r="BM42" s="51"/>
      <c r="BN42" s="51"/>
      <c r="BO42" s="51"/>
      <c r="BP42" s="51"/>
      <c r="BQ42" s="51"/>
      <c r="BR42" s="51"/>
      <c r="BS42" s="51"/>
      <c r="BT42" s="51"/>
      <c r="BU42" s="51"/>
      <c r="BV42" s="51"/>
      <c r="BW42" s="51"/>
      <c r="BX42" s="51"/>
      <c r="BY42" s="51"/>
      <c r="BZ42" s="52"/>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0"/>
      <c r="BM43" s="51"/>
      <c r="BN43" s="51"/>
      <c r="BO43" s="51"/>
      <c r="BP43" s="51"/>
      <c r="BQ43" s="51"/>
      <c r="BR43" s="51"/>
      <c r="BS43" s="51"/>
      <c r="BT43" s="51"/>
      <c r="BU43" s="51"/>
      <c r="BV43" s="51"/>
      <c r="BW43" s="51"/>
      <c r="BX43" s="51"/>
      <c r="BY43" s="51"/>
      <c r="BZ43" s="52"/>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3"/>
      <c r="BM44" s="54"/>
      <c r="BN44" s="54"/>
      <c r="BO44" s="54"/>
      <c r="BP44" s="54"/>
      <c r="BQ44" s="54"/>
      <c r="BR44" s="54"/>
      <c r="BS44" s="54"/>
      <c r="BT44" s="54"/>
      <c r="BU44" s="54"/>
      <c r="BV44" s="54"/>
      <c r="BW44" s="54"/>
      <c r="BX44" s="54"/>
      <c r="BY44" s="54"/>
      <c r="BZ44" s="55"/>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4" t="s">
        <v>26</v>
      </c>
      <c r="BM45" s="45"/>
      <c r="BN45" s="45"/>
      <c r="BO45" s="45"/>
      <c r="BP45" s="45"/>
      <c r="BQ45" s="45"/>
      <c r="BR45" s="45"/>
      <c r="BS45" s="45"/>
      <c r="BT45" s="45"/>
      <c r="BU45" s="45"/>
      <c r="BV45" s="45"/>
      <c r="BW45" s="45"/>
      <c r="BX45" s="45"/>
      <c r="BY45" s="45"/>
      <c r="BZ45" s="46"/>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7"/>
      <c r="BM46" s="48"/>
      <c r="BN46" s="48"/>
      <c r="BO46" s="48"/>
      <c r="BP46" s="48"/>
      <c r="BQ46" s="48"/>
      <c r="BR46" s="48"/>
      <c r="BS46" s="48"/>
      <c r="BT46" s="48"/>
      <c r="BU46" s="48"/>
      <c r="BV46" s="48"/>
      <c r="BW46" s="48"/>
      <c r="BX46" s="48"/>
      <c r="BY46" s="48"/>
      <c r="BZ46" s="49"/>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0" t="s">
        <v>115</v>
      </c>
      <c r="BM47" s="51"/>
      <c r="BN47" s="51"/>
      <c r="BO47" s="51"/>
      <c r="BP47" s="51"/>
      <c r="BQ47" s="51"/>
      <c r="BR47" s="51"/>
      <c r="BS47" s="51"/>
      <c r="BT47" s="51"/>
      <c r="BU47" s="51"/>
      <c r="BV47" s="51"/>
      <c r="BW47" s="51"/>
      <c r="BX47" s="51"/>
      <c r="BY47" s="51"/>
      <c r="BZ47" s="52"/>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0"/>
      <c r="BM48" s="51"/>
      <c r="BN48" s="51"/>
      <c r="BO48" s="51"/>
      <c r="BP48" s="51"/>
      <c r="BQ48" s="51"/>
      <c r="BR48" s="51"/>
      <c r="BS48" s="51"/>
      <c r="BT48" s="51"/>
      <c r="BU48" s="51"/>
      <c r="BV48" s="51"/>
      <c r="BW48" s="51"/>
      <c r="BX48" s="51"/>
      <c r="BY48" s="51"/>
      <c r="BZ48" s="52"/>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0"/>
      <c r="BM49" s="51"/>
      <c r="BN49" s="51"/>
      <c r="BO49" s="51"/>
      <c r="BP49" s="51"/>
      <c r="BQ49" s="51"/>
      <c r="BR49" s="51"/>
      <c r="BS49" s="51"/>
      <c r="BT49" s="51"/>
      <c r="BU49" s="51"/>
      <c r="BV49" s="51"/>
      <c r="BW49" s="51"/>
      <c r="BX49" s="51"/>
      <c r="BY49" s="51"/>
      <c r="BZ49" s="52"/>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0"/>
      <c r="BM50" s="51"/>
      <c r="BN50" s="51"/>
      <c r="BO50" s="51"/>
      <c r="BP50" s="51"/>
      <c r="BQ50" s="51"/>
      <c r="BR50" s="51"/>
      <c r="BS50" s="51"/>
      <c r="BT50" s="51"/>
      <c r="BU50" s="51"/>
      <c r="BV50" s="51"/>
      <c r="BW50" s="51"/>
      <c r="BX50" s="51"/>
      <c r="BY50" s="51"/>
      <c r="BZ50" s="52"/>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0"/>
      <c r="BM51" s="51"/>
      <c r="BN51" s="51"/>
      <c r="BO51" s="51"/>
      <c r="BP51" s="51"/>
      <c r="BQ51" s="51"/>
      <c r="BR51" s="51"/>
      <c r="BS51" s="51"/>
      <c r="BT51" s="51"/>
      <c r="BU51" s="51"/>
      <c r="BV51" s="51"/>
      <c r="BW51" s="51"/>
      <c r="BX51" s="51"/>
      <c r="BY51" s="51"/>
      <c r="BZ51" s="52"/>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0"/>
      <c r="BM52" s="51"/>
      <c r="BN52" s="51"/>
      <c r="BO52" s="51"/>
      <c r="BP52" s="51"/>
      <c r="BQ52" s="51"/>
      <c r="BR52" s="51"/>
      <c r="BS52" s="51"/>
      <c r="BT52" s="51"/>
      <c r="BU52" s="51"/>
      <c r="BV52" s="51"/>
      <c r="BW52" s="51"/>
      <c r="BX52" s="51"/>
      <c r="BY52" s="51"/>
      <c r="BZ52" s="52"/>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0"/>
      <c r="BM53" s="51"/>
      <c r="BN53" s="51"/>
      <c r="BO53" s="51"/>
      <c r="BP53" s="51"/>
      <c r="BQ53" s="51"/>
      <c r="BR53" s="51"/>
      <c r="BS53" s="51"/>
      <c r="BT53" s="51"/>
      <c r="BU53" s="51"/>
      <c r="BV53" s="51"/>
      <c r="BW53" s="51"/>
      <c r="BX53" s="51"/>
      <c r="BY53" s="51"/>
      <c r="BZ53" s="52"/>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0"/>
      <c r="BM54" s="51"/>
      <c r="BN54" s="51"/>
      <c r="BO54" s="51"/>
      <c r="BP54" s="51"/>
      <c r="BQ54" s="51"/>
      <c r="BR54" s="51"/>
      <c r="BS54" s="51"/>
      <c r="BT54" s="51"/>
      <c r="BU54" s="51"/>
      <c r="BV54" s="51"/>
      <c r="BW54" s="51"/>
      <c r="BX54" s="51"/>
      <c r="BY54" s="51"/>
      <c r="BZ54" s="52"/>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0"/>
      <c r="BM55" s="51"/>
      <c r="BN55" s="51"/>
      <c r="BO55" s="51"/>
      <c r="BP55" s="51"/>
      <c r="BQ55" s="51"/>
      <c r="BR55" s="51"/>
      <c r="BS55" s="51"/>
      <c r="BT55" s="51"/>
      <c r="BU55" s="51"/>
      <c r="BV55" s="51"/>
      <c r="BW55" s="51"/>
      <c r="BX55" s="51"/>
      <c r="BY55" s="51"/>
      <c r="BZ55" s="52"/>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2">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2">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0"/>
      <c r="BM62" s="51"/>
      <c r="BN62" s="51"/>
      <c r="BO62" s="51"/>
      <c r="BP62" s="51"/>
      <c r="BQ62" s="51"/>
      <c r="BR62" s="51"/>
      <c r="BS62" s="51"/>
      <c r="BT62" s="51"/>
      <c r="BU62" s="51"/>
      <c r="BV62" s="51"/>
      <c r="BW62" s="51"/>
      <c r="BX62" s="51"/>
      <c r="BY62" s="51"/>
      <c r="BZ62" s="52"/>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3"/>
      <c r="BM63" s="54"/>
      <c r="BN63" s="54"/>
      <c r="BO63" s="54"/>
      <c r="BP63" s="54"/>
      <c r="BQ63" s="54"/>
      <c r="BR63" s="54"/>
      <c r="BS63" s="54"/>
      <c r="BT63" s="54"/>
      <c r="BU63" s="54"/>
      <c r="BV63" s="54"/>
      <c r="BW63" s="54"/>
      <c r="BX63" s="54"/>
      <c r="BY63" s="54"/>
      <c r="BZ63" s="55"/>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4" t="s">
        <v>28</v>
      </c>
      <c r="BM64" s="45"/>
      <c r="BN64" s="45"/>
      <c r="BO64" s="45"/>
      <c r="BP64" s="45"/>
      <c r="BQ64" s="45"/>
      <c r="BR64" s="45"/>
      <c r="BS64" s="45"/>
      <c r="BT64" s="45"/>
      <c r="BU64" s="45"/>
      <c r="BV64" s="45"/>
      <c r="BW64" s="45"/>
      <c r="BX64" s="45"/>
      <c r="BY64" s="45"/>
      <c r="BZ64" s="46"/>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7"/>
      <c r="BM65" s="48"/>
      <c r="BN65" s="48"/>
      <c r="BO65" s="48"/>
      <c r="BP65" s="48"/>
      <c r="BQ65" s="48"/>
      <c r="BR65" s="48"/>
      <c r="BS65" s="48"/>
      <c r="BT65" s="48"/>
      <c r="BU65" s="48"/>
      <c r="BV65" s="48"/>
      <c r="BW65" s="48"/>
      <c r="BX65" s="48"/>
      <c r="BY65" s="48"/>
      <c r="BZ65" s="49"/>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0" t="s">
        <v>116</v>
      </c>
      <c r="BM66" s="51"/>
      <c r="BN66" s="51"/>
      <c r="BO66" s="51"/>
      <c r="BP66" s="51"/>
      <c r="BQ66" s="51"/>
      <c r="BR66" s="51"/>
      <c r="BS66" s="51"/>
      <c r="BT66" s="51"/>
      <c r="BU66" s="51"/>
      <c r="BV66" s="51"/>
      <c r="BW66" s="51"/>
      <c r="BX66" s="51"/>
      <c r="BY66" s="51"/>
      <c r="BZ66" s="52"/>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0"/>
      <c r="BM67" s="51"/>
      <c r="BN67" s="51"/>
      <c r="BO67" s="51"/>
      <c r="BP67" s="51"/>
      <c r="BQ67" s="51"/>
      <c r="BR67" s="51"/>
      <c r="BS67" s="51"/>
      <c r="BT67" s="51"/>
      <c r="BU67" s="51"/>
      <c r="BV67" s="51"/>
      <c r="BW67" s="51"/>
      <c r="BX67" s="51"/>
      <c r="BY67" s="51"/>
      <c r="BZ67" s="52"/>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0"/>
      <c r="BM68" s="51"/>
      <c r="BN68" s="51"/>
      <c r="BO68" s="51"/>
      <c r="BP68" s="51"/>
      <c r="BQ68" s="51"/>
      <c r="BR68" s="51"/>
      <c r="BS68" s="51"/>
      <c r="BT68" s="51"/>
      <c r="BU68" s="51"/>
      <c r="BV68" s="51"/>
      <c r="BW68" s="51"/>
      <c r="BX68" s="51"/>
      <c r="BY68" s="51"/>
      <c r="BZ68" s="52"/>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0"/>
      <c r="BM69" s="51"/>
      <c r="BN69" s="51"/>
      <c r="BO69" s="51"/>
      <c r="BP69" s="51"/>
      <c r="BQ69" s="51"/>
      <c r="BR69" s="51"/>
      <c r="BS69" s="51"/>
      <c r="BT69" s="51"/>
      <c r="BU69" s="51"/>
      <c r="BV69" s="51"/>
      <c r="BW69" s="51"/>
      <c r="BX69" s="51"/>
      <c r="BY69" s="51"/>
      <c r="BZ69" s="52"/>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0"/>
      <c r="BM70" s="51"/>
      <c r="BN70" s="51"/>
      <c r="BO70" s="51"/>
      <c r="BP70" s="51"/>
      <c r="BQ70" s="51"/>
      <c r="BR70" s="51"/>
      <c r="BS70" s="51"/>
      <c r="BT70" s="51"/>
      <c r="BU70" s="51"/>
      <c r="BV70" s="51"/>
      <c r="BW70" s="51"/>
      <c r="BX70" s="51"/>
      <c r="BY70" s="51"/>
      <c r="BZ70" s="52"/>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0"/>
      <c r="BM71" s="51"/>
      <c r="BN71" s="51"/>
      <c r="BO71" s="51"/>
      <c r="BP71" s="51"/>
      <c r="BQ71" s="51"/>
      <c r="BR71" s="51"/>
      <c r="BS71" s="51"/>
      <c r="BT71" s="51"/>
      <c r="BU71" s="51"/>
      <c r="BV71" s="51"/>
      <c r="BW71" s="51"/>
      <c r="BX71" s="51"/>
      <c r="BY71" s="51"/>
      <c r="BZ71" s="52"/>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0"/>
      <c r="BM72" s="51"/>
      <c r="BN72" s="51"/>
      <c r="BO72" s="51"/>
      <c r="BP72" s="51"/>
      <c r="BQ72" s="51"/>
      <c r="BR72" s="51"/>
      <c r="BS72" s="51"/>
      <c r="BT72" s="51"/>
      <c r="BU72" s="51"/>
      <c r="BV72" s="51"/>
      <c r="BW72" s="51"/>
      <c r="BX72" s="51"/>
      <c r="BY72" s="51"/>
      <c r="BZ72" s="52"/>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0"/>
      <c r="BM73" s="51"/>
      <c r="BN73" s="51"/>
      <c r="BO73" s="51"/>
      <c r="BP73" s="51"/>
      <c r="BQ73" s="51"/>
      <c r="BR73" s="51"/>
      <c r="BS73" s="51"/>
      <c r="BT73" s="51"/>
      <c r="BU73" s="51"/>
      <c r="BV73" s="51"/>
      <c r="BW73" s="51"/>
      <c r="BX73" s="51"/>
      <c r="BY73" s="51"/>
      <c r="BZ73" s="52"/>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0"/>
      <c r="BM74" s="51"/>
      <c r="BN74" s="51"/>
      <c r="BO74" s="51"/>
      <c r="BP74" s="51"/>
      <c r="BQ74" s="51"/>
      <c r="BR74" s="51"/>
      <c r="BS74" s="51"/>
      <c r="BT74" s="51"/>
      <c r="BU74" s="51"/>
      <c r="BV74" s="51"/>
      <c r="BW74" s="51"/>
      <c r="BX74" s="51"/>
      <c r="BY74" s="51"/>
      <c r="BZ74" s="52"/>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0"/>
      <c r="BM75" s="51"/>
      <c r="BN75" s="51"/>
      <c r="BO75" s="51"/>
      <c r="BP75" s="51"/>
      <c r="BQ75" s="51"/>
      <c r="BR75" s="51"/>
      <c r="BS75" s="51"/>
      <c r="BT75" s="51"/>
      <c r="BU75" s="51"/>
      <c r="BV75" s="51"/>
      <c r="BW75" s="51"/>
      <c r="BX75" s="51"/>
      <c r="BY75" s="51"/>
      <c r="BZ75" s="52"/>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0"/>
      <c r="BM76" s="51"/>
      <c r="BN76" s="51"/>
      <c r="BO76" s="51"/>
      <c r="BP76" s="51"/>
      <c r="BQ76" s="51"/>
      <c r="BR76" s="51"/>
      <c r="BS76" s="51"/>
      <c r="BT76" s="51"/>
      <c r="BU76" s="51"/>
      <c r="BV76" s="51"/>
      <c r="BW76" s="51"/>
      <c r="BX76" s="51"/>
      <c r="BY76" s="51"/>
      <c r="BZ76" s="52"/>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0"/>
      <c r="BM77" s="51"/>
      <c r="BN77" s="51"/>
      <c r="BO77" s="51"/>
      <c r="BP77" s="51"/>
      <c r="BQ77" s="51"/>
      <c r="BR77" s="51"/>
      <c r="BS77" s="51"/>
      <c r="BT77" s="51"/>
      <c r="BU77" s="51"/>
      <c r="BV77" s="51"/>
      <c r="BW77" s="51"/>
      <c r="BX77" s="51"/>
      <c r="BY77" s="51"/>
      <c r="BZ77" s="52"/>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0"/>
      <c r="BM78" s="51"/>
      <c r="BN78" s="51"/>
      <c r="BO78" s="51"/>
      <c r="BP78" s="51"/>
      <c r="BQ78" s="51"/>
      <c r="BR78" s="51"/>
      <c r="BS78" s="51"/>
      <c r="BT78" s="51"/>
      <c r="BU78" s="51"/>
      <c r="BV78" s="51"/>
      <c r="BW78" s="51"/>
      <c r="BX78" s="51"/>
      <c r="BY78" s="51"/>
      <c r="BZ78" s="52"/>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0"/>
      <c r="BM79" s="51"/>
      <c r="BN79" s="51"/>
      <c r="BO79" s="51"/>
      <c r="BP79" s="51"/>
      <c r="BQ79" s="51"/>
      <c r="BR79" s="51"/>
      <c r="BS79" s="51"/>
      <c r="BT79" s="51"/>
      <c r="BU79" s="51"/>
      <c r="BV79" s="51"/>
      <c r="BW79" s="51"/>
      <c r="BX79" s="51"/>
      <c r="BY79" s="51"/>
      <c r="BZ79" s="52"/>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0"/>
      <c r="BM80" s="51"/>
      <c r="BN80" s="51"/>
      <c r="BO80" s="51"/>
      <c r="BP80" s="51"/>
      <c r="BQ80" s="51"/>
      <c r="BR80" s="51"/>
      <c r="BS80" s="51"/>
      <c r="BT80" s="51"/>
      <c r="BU80" s="51"/>
      <c r="BV80" s="51"/>
      <c r="BW80" s="51"/>
      <c r="BX80" s="51"/>
      <c r="BY80" s="51"/>
      <c r="BZ80" s="52"/>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0"/>
      <c r="BM81" s="51"/>
      <c r="BN81" s="51"/>
      <c r="BO81" s="51"/>
      <c r="BP81" s="51"/>
      <c r="BQ81" s="51"/>
      <c r="BR81" s="51"/>
      <c r="BS81" s="51"/>
      <c r="BT81" s="51"/>
      <c r="BU81" s="51"/>
      <c r="BV81" s="51"/>
      <c r="BW81" s="51"/>
      <c r="BX81" s="51"/>
      <c r="BY81" s="51"/>
      <c r="BZ81" s="52"/>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【76.03】</v>
      </c>
      <c r="F85" s="27" t="s">
        <v>41</v>
      </c>
      <c r="G85" s="27" t="s">
        <v>41</v>
      </c>
      <c r="H85" s="27" t="str">
        <f>データ!BO6</f>
        <v>【1,084.05】</v>
      </c>
      <c r="I85" s="27" t="str">
        <f>データ!BZ6</f>
        <v>【53.46】</v>
      </c>
      <c r="J85" s="27" t="str">
        <f>データ!CK6</f>
        <v>【300.47】</v>
      </c>
      <c r="K85" s="27" t="str">
        <f>データ!CV6</f>
        <v>【54.90】</v>
      </c>
      <c r="L85" s="27" t="str">
        <f>データ!DG6</f>
        <v>【73.31】</v>
      </c>
      <c r="M85" s="27" t="s">
        <v>41</v>
      </c>
      <c r="N85" s="27" t="s">
        <v>41</v>
      </c>
      <c r="O85" s="27" t="str">
        <f>データ!EN6</f>
        <v>【0.56】</v>
      </c>
    </row>
  </sheetData>
  <sheetProtection algorithmName="SHA-512" hashValue="jAF7bfMQc0H9PcaEuk2vdBN5qWz07nyqV7zhQmb+WM9ev+CU0Jf6Hklr+S1GIsFIoBsRvSWwCCB7B++H1cQhMw==" saltValue="OI/uP+SS0rERJc6oUB/Ta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42</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43</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44</v>
      </c>
      <c r="B3" s="30" t="s">
        <v>45</v>
      </c>
      <c r="C3" s="30" t="s">
        <v>46</v>
      </c>
      <c r="D3" s="30" t="s">
        <v>47</v>
      </c>
      <c r="E3" s="30" t="s">
        <v>48</v>
      </c>
      <c r="F3" s="30" t="s">
        <v>49</v>
      </c>
      <c r="G3" s="30" t="s">
        <v>50</v>
      </c>
      <c r="H3" s="77" t="s">
        <v>51</v>
      </c>
      <c r="I3" s="78"/>
      <c r="J3" s="78"/>
      <c r="K3" s="78"/>
      <c r="L3" s="78"/>
      <c r="M3" s="78"/>
      <c r="N3" s="78"/>
      <c r="O3" s="78"/>
      <c r="P3" s="78"/>
      <c r="Q3" s="78"/>
      <c r="R3" s="78"/>
      <c r="S3" s="78"/>
      <c r="T3" s="78"/>
      <c r="U3" s="78"/>
      <c r="V3" s="78"/>
      <c r="W3" s="79"/>
      <c r="X3" s="83" t="s">
        <v>52</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53</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2">
      <c r="A4" s="29" t="s">
        <v>54</v>
      </c>
      <c r="B4" s="31"/>
      <c r="C4" s="31"/>
      <c r="D4" s="31"/>
      <c r="E4" s="31"/>
      <c r="F4" s="31"/>
      <c r="G4" s="31"/>
      <c r="H4" s="80"/>
      <c r="I4" s="81"/>
      <c r="J4" s="81"/>
      <c r="K4" s="81"/>
      <c r="L4" s="81"/>
      <c r="M4" s="81"/>
      <c r="N4" s="81"/>
      <c r="O4" s="81"/>
      <c r="P4" s="81"/>
      <c r="Q4" s="81"/>
      <c r="R4" s="81"/>
      <c r="S4" s="81"/>
      <c r="T4" s="81"/>
      <c r="U4" s="81"/>
      <c r="V4" s="81"/>
      <c r="W4" s="82"/>
      <c r="X4" s="76" t="s">
        <v>55</v>
      </c>
      <c r="Y4" s="76"/>
      <c r="Z4" s="76"/>
      <c r="AA4" s="76"/>
      <c r="AB4" s="76"/>
      <c r="AC4" s="76"/>
      <c r="AD4" s="76"/>
      <c r="AE4" s="76"/>
      <c r="AF4" s="76"/>
      <c r="AG4" s="76"/>
      <c r="AH4" s="76"/>
      <c r="AI4" s="76" t="s">
        <v>56</v>
      </c>
      <c r="AJ4" s="76"/>
      <c r="AK4" s="76"/>
      <c r="AL4" s="76"/>
      <c r="AM4" s="76"/>
      <c r="AN4" s="76"/>
      <c r="AO4" s="76"/>
      <c r="AP4" s="76"/>
      <c r="AQ4" s="76"/>
      <c r="AR4" s="76"/>
      <c r="AS4" s="76"/>
      <c r="AT4" s="76" t="s">
        <v>57</v>
      </c>
      <c r="AU4" s="76"/>
      <c r="AV4" s="76"/>
      <c r="AW4" s="76"/>
      <c r="AX4" s="76"/>
      <c r="AY4" s="76"/>
      <c r="AZ4" s="76"/>
      <c r="BA4" s="76"/>
      <c r="BB4" s="76"/>
      <c r="BC4" s="76"/>
      <c r="BD4" s="76"/>
      <c r="BE4" s="76" t="s">
        <v>58</v>
      </c>
      <c r="BF4" s="76"/>
      <c r="BG4" s="76"/>
      <c r="BH4" s="76"/>
      <c r="BI4" s="76"/>
      <c r="BJ4" s="76"/>
      <c r="BK4" s="76"/>
      <c r="BL4" s="76"/>
      <c r="BM4" s="76"/>
      <c r="BN4" s="76"/>
      <c r="BO4" s="76"/>
      <c r="BP4" s="76" t="s">
        <v>59</v>
      </c>
      <c r="BQ4" s="76"/>
      <c r="BR4" s="76"/>
      <c r="BS4" s="76"/>
      <c r="BT4" s="76"/>
      <c r="BU4" s="76"/>
      <c r="BV4" s="76"/>
      <c r="BW4" s="76"/>
      <c r="BX4" s="76"/>
      <c r="BY4" s="76"/>
      <c r="BZ4" s="76"/>
      <c r="CA4" s="76" t="s">
        <v>60</v>
      </c>
      <c r="CB4" s="76"/>
      <c r="CC4" s="76"/>
      <c r="CD4" s="76"/>
      <c r="CE4" s="76"/>
      <c r="CF4" s="76"/>
      <c r="CG4" s="76"/>
      <c r="CH4" s="76"/>
      <c r="CI4" s="76"/>
      <c r="CJ4" s="76"/>
      <c r="CK4" s="76"/>
      <c r="CL4" s="76" t="s">
        <v>61</v>
      </c>
      <c r="CM4" s="76"/>
      <c r="CN4" s="76"/>
      <c r="CO4" s="76"/>
      <c r="CP4" s="76"/>
      <c r="CQ4" s="76"/>
      <c r="CR4" s="76"/>
      <c r="CS4" s="76"/>
      <c r="CT4" s="76"/>
      <c r="CU4" s="76"/>
      <c r="CV4" s="76"/>
      <c r="CW4" s="76" t="s">
        <v>62</v>
      </c>
      <c r="CX4" s="76"/>
      <c r="CY4" s="76"/>
      <c r="CZ4" s="76"/>
      <c r="DA4" s="76"/>
      <c r="DB4" s="76"/>
      <c r="DC4" s="76"/>
      <c r="DD4" s="76"/>
      <c r="DE4" s="76"/>
      <c r="DF4" s="76"/>
      <c r="DG4" s="76"/>
      <c r="DH4" s="76" t="s">
        <v>63</v>
      </c>
      <c r="DI4" s="76"/>
      <c r="DJ4" s="76"/>
      <c r="DK4" s="76"/>
      <c r="DL4" s="76"/>
      <c r="DM4" s="76"/>
      <c r="DN4" s="76"/>
      <c r="DO4" s="76"/>
      <c r="DP4" s="76"/>
      <c r="DQ4" s="76"/>
      <c r="DR4" s="76"/>
      <c r="DS4" s="76" t="s">
        <v>64</v>
      </c>
      <c r="DT4" s="76"/>
      <c r="DU4" s="76"/>
      <c r="DV4" s="76"/>
      <c r="DW4" s="76"/>
      <c r="DX4" s="76"/>
      <c r="DY4" s="76"/>
      <c r="DZ4" s="76"/>
      <c r="EA4" s="76"/>
      <c r="EB4" s="76"/>
      <c r="EC4" s="76"/>
      <c r="ED4" s="76" t="s">
        <v>65</v>
      </c>
      <c r="EE4" s="76"/>
      <c r="EF4" s="76"/>
      <c r="EG4" s="76"/>
      <c r="EH4" s="76"/>
      <c r="EI4" s="76"/>
      <c r="EJ4" s="76"/>
      <c r="EK4" s="76"/>
      <c r="EL4" s="76"/>
      <c r="EM4" s="76"/>
      <c r="EN4" s="76"/>
    </row>
    <row r="5" spans="1:144" x14ac:dyDescent="0.2">
      <c r="A5" s="29" t="s">
        <v>66</v>
      </c>
      <c r="B5" s="32"/>
      <c r="C5" s="32"/>
      <c r="D5" s="32"/>
      <c r="E5" s="32"/>
      <c r="F5" s="32"/>
      <c r="G5" s="32"/>
      <c r="H5" s="33" t="s">
        <v>67</v>
      </c>
      <c r="I5" s="33" t="s">
        <v>68</v>
      </c>
      <c r="J5" s="33" t="s">
        <v>69</v>
      </c>
      <c r="K5" s="33" t="s">
        <v>70</v>
      </c>
      <c r="L5" s="33" t="s">
        <v>71</v>
      </c>
      <c r="M5" s="33" t="s">
        <v>72</v>
      </c>
      <c r="N5" s="33" t="s">
        <v>73</v>
      </c>
      <c r="O5" s="33" t="s">
        <v>74</v>
      </c>
      <c r="P5" s="33" t="s">
        <v>75</v>
      </c>
      <c r="Q5" s="33" t="s">
        <v>76</v>
      </c>
      <c r="R5" s="33" t="s">
        <v>77</v>
      </c>
      <c r="S5" s="33" t="s">
        <v>78</v>
      </c>
      <c r="T5" s="33" t="s">
        <v>79</v>
      </c>
      <c r="U5" s="33" t="s">
        <v>80</v>
      </c>
      <c r="V5" s="33" t="s">
        <v>81</v>
      </c>
      <c r="W5" s="33" t="s">
        <v>82</v>
      </c>
      <c r="X5" s="33" t="s">
        <v>83</v>
      </c>
      <c r="Y5" s="33" t="s">
        <v>84</v>
      </c>
      <c r="Z5" s="33" t="s">
        <v>85</v>
      </c>
      <c r="AA5" s="33" t="s">
        <v>86</v>
      </c>
      <c r="AB5" s="33" t="s">
        <v>87</v>
      </c>
      <c r="AC5" s="33" t="s">
        <v>88</v>
      </c>
      <c r="AD5" s="33" t="s">
        <v>89</v>
      </c>
      <c r="AE5" s="33" t="s">
        <v>90</v>
      </c>
      <c r="AF5" s="33" t="s">
        <v>91</v>
      </c>
      <c r="AG5" s="33" t="s">
        <v>92</v>
      </c>
      <c r="AH5" s="33" t="s">
        <v>29</v>
      </c>
      <c r="AI5" s="33" t="s">
        <v>83</v>
      </c>
      <c r="AJ5" s="33" t="s">
        <v>84</v>
      </c>
      <c r="AK5" s="33" t="s">
        <v>85</v>
      </c>
      <c r="AL5" s="33" t="s">
        <v>86</v>
      </c>
      <c r="AM5" s="33" t="s">
        <v>87</v>
      </c>
      <c r="AN5" s="33" t="s">
        <v>88</v>
      </c>
      <c r="AO5" s="33" t="s">
        <v>89</v>
      </c>
      <c r="AP5" s="33" t="s">
        <v>90</v>
      </c>
      <c r="AQ5" s="33" t="s">
        <v>91</v>
      </c>
      <c r="AR5" s="33" t="s">
        <v>92</v>
      </c>
      <c r="AS5" s="33" t="s">
        <v>93</v>
      </c>
      <c r="AT5" s="33" t="s">
        <v>83</v>
      </c>
      <c r="AU5" s="33" t="s">
        <v>84</v>
      </c>
      <c r="AV5" s="33" t="s">
        <v>85</v>
      </c>
      <c r="AW5" s="33" t="s">
        <v>86</v>
      </c>
      <c r="AX5" s="33" t="s">
        <v>87</v>
      </c>
      <c r="AY5" s="33" t="s">
        <v>88</v>
      </c>
      <c r="AZ5" s="33" t="s">
        <v>89</v>
      </c>
      <c r="BA5" s="33" t="s">
        <v>90</v>
      </c>
      <c r="BB5" s="33" t="s">
        <v>91</v>
      </c>
      <c r="BC5" s="33" t="s">
        <v>92</v>
      </c>
      <c r="BD5" s="33" t="s">
        <v>93</v>
      </c>
      <c r="BE5" s="33" t="s">
        <v>83</v>
      </c>
      <c r="BF5" s="33" t="s">
        <v>84</v>
      </c>
      <c r="BG5" s="33" t="s">
        <v>85</v>
      </c>
      <c r="BH5" s="33" t="s">
        <v>86</v>
      </c>
      <c r="BI5" s="33" t="s">
        <v>87</v>
      </c>
      <c r="BJ5" s="33" t="s">
        <v>88</v>
      </c>
      <c r="BK5" s="33" t="s">
        <v>89</v>
      </c>
      <c r="BL5" s="33" t="s">
        <v>90</v>
      </c>
      <c r="BM5" s="33" t="s">
        <v>91</v>
      </c>
      <c r="BN5" s="33" t="s">
        <v>92</v>
      </c>
      <c r="BO5" s="33" t="s">
        <v>93</v>
      </c>
      <c r="BP5" s="33" t="s">
        <v>83</v>
      </c>
      <c r="BQ5" s="33" t="s">
        <v>84</v>
      </c>
      <c r="BR5" s="33" t="s">
        <v>85</v>
      </c>
      <c r="BS5" s="33" t="s">
        <v>86</v>
      </c>
      <c r="BT5" s="33" t="s">
        <v>87</v>
      </c>
      <c r="BU5" s="33" t="s">
        <v>88</v>
      </c>
      <c r="BV5" s="33" t="s">
        <v>89</v>
      </c>
      <c r="BW5" s="33" t="s">
        <v>90</v>
      </c>
      <c r="BX5" s="33" t="s">
        <v>91</v>
      </c>
      <c r="BY5" s="33" t="s">
        <v>92</v>
      </c>
      <c r="BZ5" s="33" t="s">
        <v>93</v>
      </c>
      <c r="CA5" s="33" t="s">
        <v>83</v>
      </c>
      <c r="CB5" s="33" t="s">
        <v>84</v>
      </c>
      <c r="CC5" s="33" t="s">
        <v>85</v>
      </c>
      <c r="CD5" s="33" t="s">
        <v>86</v>
      </c>
      <c r="CE5" s="33" t="s">
        <v>87</v>
      </c>
      <c r="CF5" s="33" t="s">
        <v>88</v>
      </c>
      <c r="CG5" s="33" t="s">
        <v>89</v>
      </c>
      <c r="CH5" s="33" t="s">
        <v>90</v>
      </c>
      <c r="CI5" s="33" t="s">
        <v>91</v>
      </c>
      <c r="CJ5" s="33" t="s">
        <v>92</v>
      </c>
      <c r="CK5" s="33" t="s">
        <v>93</v>
      </c>
      <c r="CL5" s="33" t="s">
        <v>83</v>
      </c>
      <c r="CM5" s="33" t="s">
        <v>84</v>
      </c>
      <c r="CN5" s="33" t="s">
        <v>85</v>
      </c>
      <c r="CO5" s="33" t="s">
        <v>86</v>
      </c>
      <c r="CP5" s="33" t="s">
        <v>87</v>
      </c>
      <c r="CQ5" s="33" t="s">
        <v>88</v>
      </c>
      <c r="CR5" s="33" t="s">
        <v>89</v>
      </c>
      <c r="CS5" s="33" t="s">
        <v>90</v>
      </c>
      <c r="CT5" s="33" t="s">
        <v>91</v>
      </c>
      <c r="CU5" s="33" t="s">
        <v>92</v>
      </c>
      <c r="CV5" s="33" t="s">
        <v>93</v>
      </c>
      <c r="CW5" s="33" t="s">
        <v>83</v>
      </c>
      <c r="CX5" s="33" t="s">
        <v>84</v>
      </c>
      <c r="CY5" s="33" t="s">
        <v>85</v>
      </c>
      <c r="CZ5" s="33" t="s">
        <v>86</v>
      </c>
      <c r="DA5" s="33" t="s">
        <v>87</v>
      </c>
      <c r="DB5" s="33" t="s">
        <v>88</v>
      </c>
      <c r="DC5" s="33" t="s">
        <v>89</v>
      </c>
      <c r="DD5" s="33" t="s">
        <v>90</v>
      </c>
      <c r="DE5" s="33" t="s">
        <v>91</v>
      </c>
      <c r="DF5" s="33" t="s">
        <v>92</v>
      </c>
      <c r="DG5" s="33" t="s">
        <v>93</v>
      </c>
      <c r="DH5" s="33" t="s">
        <v>83</v>
      </c>
      <c r="DI5" s="33" t="s">
        <v>84</v>
      </c>
      <c r="DJ5" s="33" t="s">
        <v>85</v>
      </c>
      <c r="DK5" s="33" t="s">
        <v>86</v>
      </c>
      <c r="DL5" s="33" t="s">
        <v>87</v>
      </c>
      <c r="DM5" s="33" t="s">
        <v>88</v>
      </c>
      <c r="DN5" s="33" t="s">
        <v>89</v>
      </c>
      <c r="DO5" s="33" t="s">
        <v>90</v>
      </c>
      <c r="DP5" s="33" t="s">
        <v>91</v>
      </c>
      <c r="DQ5" s="33" t="s">
        <v>92</v>
      </c>
      <c r="DR5" s="33" t="s">
        <v>93</v>
      </c>
      <c r="DS5" s="33" t="s">
        <v>83</v>
      </c>
      <c r="DT5" s="33" t="s">
        <v>84</v>
      </c>
      <c r="DU5" s="33" t="s">
        <v>85</v>
      </c>
      <c r="DV5" s="33" t="s">
        <v>86</v>
      </c>
      <c r="DW5" s="33" t="s">
        <v>87</v>
      </c>
      <c r="DX5" s="33" t="s">
        <v>88</v>
      </c>
      <c r="DY5" s="33" t="s">
        <v>89</v>
      </c>
      <c r="DZ5" s="33" t="s">
        <v>90</v>
      </c>
      <c r="EA5" s="33" t="s">
        <v>91</v>
      </c>
      <c r="EB5" s="33" t="s">
        <v>92</v>
      </c>
      <c r="EC5" s="33" t="s">
        <v>93</v>
      </c>
      <c r="ED5" s="33" t="s">
        <v>83</v>
      </c>
      <c r="EE5" s="33" t="s">
        <v>84</v>
      </c>
      <c r="EF5" s="33" t="s">
        <v>85</v>
      </c>
      <c r="EG5" s="33" t="s">
        <v>86</v>
      </c>
      <c r="EH5" s="33" t="s">
        <v>87</v>
      </c>
      <c r="EI5" s="33" t="s">
        <v>88</v>
      </c>
      <c r="EJ5" s="33" t="s">
        <v>89</v>
      </c>
      <c r="EK5" s="33" t="s">
        <v>90</v>
      </c>
      <c r="EL5" s="33" t="s">
        <v>91</v>
      </c>
      <c r="EM5" s="33" t="s">
        <v>92</v>
      </c>
      <c r="EN5" s="33" t="s">
        <v>93</v>
      </c>
    </row>
    <row r="6" spans="1:144" s="37" customFormat="1" x14ac:dyDescent="0.2">
      <c r="A6" s="29" t="s">
        <v>94</v>
      </c>
      <c r="B6" s="34">
        <f>B7</f>
        <v>2019</v>
      </c>
      <c r="C6" s="34">
        <f t="shared" ref="C6:W6" si="3">C7</f>
        <v>382060</v>
      </c>
      <c r="D6" s="34">
        <f t="shared" si="3"/>
        <v>47</v>
      </c>
      <c r="E6" s="34">
        <f t="shared" si="3"/>
        <v>1</v>
      </c>
      <c r="F6" s="34">
        <f t="shared" si="3"/>
        <v>0</v>
      </c>
      <c r="G6" s="34">
        <f t="shared" si="3"/>
        <v>0</v>
      </c>
      <c r="H6" s="34" t="str">
        <f t="shared" si="3"/>
        <v>愛媛県　西条市</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4.82</v>
      </c>
      <c r="Q6" s="35">
        <f t="shared" si="3"/>
        <v>2893</v>
      </c>
      <c r="R6" s="35">
        <f t="shared" si="3"/>
        <v>108961</v>
      </c>
      <c r="S6" s="35">
        <f t="shared" si="3"/>
        <v>510.04</v>
      </c>
      <c r="T6" s="35">
        <f t="shared" si="3"/>
        <v>213.63</v>
      </c>
      <c r="U6" s="35">
        <f t="shared" si="3"/>
        <v>3387</v>
      </c>
      <c r="V6" s="35">
        <f t="shared" si="3"/>
        <v>11.99</v>
      </c>
      <c r="W6" s="35">
        <f t="shared" si="3"/>
        <v>282.49</v>
      </c>
      <c r="X6" s="36">
        <f>IF(X7="",NA(),X7)</f>
        <v>66.05</v>
      </c>
      <c r="Y6" s="36">
        <f t="shared" ref="Y6:AG6" si="4">IF(Y7="",NA(),Y7)</f>
        <v>65.62</v>
      </c>
      <c r="Z6" s="36">
        <f t="shared" si="4"/>
        <v>67.55</v>
      </c>
      <c r="AA6" s="36">
        <f t="shared" si="4"/>
        <v>68.8</v>
      </c>
      <c r="AB6" s="36">
        <f t="shared" si="4"/>
        <v>68.38</v>
      </c>
      <c r="AC6" s="36">
        <f t="shared" si="4"/>
        <v>76.27</v>
      </c>
      <c r="AD6" s="36">
        <f t="shared" si="4"/>
        <v>77.56</v>
      </c>
      <c r="AE6" s="36">
        <f t="shared" si="4"/>
        <v>78.510000000000005</v>
      </c>
      <c r="AF6" s="36">
        <f t="shared" si="4"/>
        <v>77.91</v>
      </c>
      <c r="AG6" s="36">
        <f t="shared" si="4"/>
        <v>79.099999999999994</v>
      </c>
      <c r="AH6" s="35" t="str">
        <f>IF(AH7="","",IF(AH7="-","【-】","【"&amp;SUBSTITUTE(TEXT(AH7,"#,##0.00"),"-","△")&amp;"】"))</f>
        <v>【76.03】</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876.2</v>
      </c>
      <c r="BF6" s="36">
        <f t="shared" ref="BF6:BN6" si="7">IF(BF7="",NA(),BF7)</f>
        <v>840.14</v>
      </c>
      <c r="BG6" s="36">
        <f t="shared" si="7"/>
        <v>790.39</v>
      </c>
      <c r="BH6" s="36">
        <f t="shared" si="7"/>
        <v>726.32</v>
      </c>
      <c r="BI6" s="36">
        <f t="shared" si="7"/>
        <v>682.04</v>
      </c>
      <c r="BJ6" s="36">
        <f t="shared" si="7"/>
        <v>1134.67</v>
      </c>
      <c r="BK6" s="36">
        <f t="shared" si="7"/>
        <v>1144.79</v>
      </c>
      <c r="BL6" s="36">
        <f t="shared" si="7"/>
        <v>1061.58</v>
      </c>
      <c r="BM6" s="36">
        <f t="shared" si="7"/>
        <v>1007.7</v>
      </c>
      <c r="BN6" s="36">
        <f t="shared" si="7"/>
        <v>1018.52</v>
      </c>
      <c r="BO6" s="35" t="str">
        <f>IF(BO7="","",IF(BO7="-","【-】","【"&amp;SUBSTITUTE(TEXT(BO7,"#,##0.00"),"-","△")&amp;"】"))</f>
        <v>【1,084.05】</v>
      </c>
      <c r="BP6" s="36">
        <f>IF(BP7="",NA(),BP7)</f>
        <v>62.7</v>
      </c>
      <c r="BQ6" s="36">
        <f t="shared" ref="BQ6:BY6" si="8">IF(BQ7="",NA(),BQ7)</f>
        <v>60.48</v>
      </c>
      <c r="BR6" s="36">
        <f t="shared" si="8"/>
        <v>62.44</v>
      </c>
      <c r="BS6" s="36">
        <f t="shared" si="8"/>
        <v>63.79</v>
      </c>
      <c r="BT6" s="36">
        <f t="shared" si="8"/>
        <v>63.9</v>
      </c>
      <c r="BU6" s="36">
        <f t="shared" si="8"/>
        <v>40.6</v>
      </c>
      <c r="BV6" s="36">
        <f t="shared" si="8"/>
        <v>56.04</v>
      </c>
      <c r="BW6" s="36">
        <f t="shared" si="8"/>
        <v>58.52</v>
      </c>
      <c r="BX6" s="36">
        <f t="shared" si="8"/>
        <v>59.22</v>
      </c>
      <c r="BY6" s="36">
        <f t="shared" si="8"/>
        <v>58.79</v>
      </c>
      <c r="BZ6" s="35" t="str">
        <f>IF(BZ7="","",IF(BZ7="-","【-】","【"&amp;SUBSTITUTE(TEXT(BZ7,"#,##0.00"),"-","△")&amp;"】"))</f>
        <v>【53.46】</v>
      </c>
      <c r="CA6" s="36">
        <f>IF(CA7="",NA(),CA7)</f>
        <v>244.22</v>
      </c>
      <c r="CB6" s="36">
        <f t="shared" ref="CB6:CJ6" si="9">IF(CB7="",NA(),CB7)</f>
        <v>252.66</v>
      </c>
      <c r="CC6" s="36">
        <f t="shared" si="9"/>
        <v>246.98</v>
      </c>
      <c r="CD6" s="36">
        <f t="shared" si="9"/>
        <v>249.93</v>
      </c>
      <c r="CE6" s="36">
        <f t="shared" si="9"/>
        <v>255.6</v>
      </c>
      <c r="CF6" s="36">
        <f t="shared" si="9"/>
        <v>440.03</v>
      </c>
      <c r="CG6" s="36">
        <f t="shared" si="9"/>
        <v>304.35000000000002</v>
      </c>
      <c r="CH6" s="36">
        <f t="shared" si="9"/>
        <v>296.3</v>
      </c>
      <c r="CI6" s="36">
        <f t="shared" si="9"/>
        <v>292.89999999999998</v>
      </c>
      <c r="CJ6" s="36">
        <f t="shared" si="9"/>
        <v>298.25</v>
      </c>
      <c r="CK6" s="35" t="str">
        <f>IF(CK7="","",IF(CK7="-","【-】","【"&amp;SUBSTITUTE(TEXT(CK7,"#,##0.00"),"-","△")&amp;"】"))</f>
        <v>【300.47】</v>
      </c>
      <c r="CL6" s="36">
        <f>IF(CL7="",NA(),CL7)</f>
        <v>32.049999999999997</v>
      </c>
      <c r="CM6" s="36">
        <f t="shared" ref="CM6:CU6" si="10">IF(CM7="",NA(),CM7)</f>
        <v>33.270000000000003</v>
      </c>
      <c r="CN6" s="36">
        <f t="shared" si="10"/>
        <v>33.11</v>
      </c>
      <c r="CO6" s="36">
        <f t="shared" si="10"/>
        <v>31.9</v>
      </c>
      <c r="CP6" s="36">
        <f t="shared" si="10"/>
        <v>32.380000000000003</v>
      </c>
      <c r="CQ6" s="36">
        <f t="shared" si="10"/>
        <v>57.29</v>
      </c>
      <c r="CR6" s="36">
        <f t="shared" si="10"/>
        <v>55.9</v>
      </c>
      <c r="CS6" s="36">
        <f t="shared" si="10"/>
        <v>57.3</v>
      </c>
      <c r="CT6" s="36">
        <f t="shared" si="10"/>
        <v>56.76</v>
      </c>
      <c r="CU6" s="36">
        <f t="shared" si="10"/>
        <v>56.04</v>
      </c>
      <c r="CV6" s="35" t="str">
        <f>IF(CV7="","",IF(CV7="-","【-】","【"&amp;SUBSTITUTE(TEXT(CV7,"#,##0.00"),"-","△")&amp;"】"))</f>
        <v>【54.90】</v>
      </c>
      <c r="CW6" s="36">
        <f>IF(CW7="",NA(),CW7)</f>
        <v>90.63</v>
      </c>
      <c r="CX6" s="36">
        <f t="shared" ref="CX6:DF6" si="11">IF(CX7="",NA(),CX7)</f>
        <v>87.42</v>
      </c>
      <c r="CY6" s="36">
        <f t="shared" si="11"/>
        <v>88.52</v>
      </c>
      <c r="CZ6" s="36">
        <f t="shared" si="11"/>
        <v>90.97</v>
      </c>
      <c r="DA6" s="36">
        <f t="shared" si="11"/>
        <v>89.87</v>
      </c>
      <c r="DB6" s="36">
        <f t="shared" si="11"/>
        <v>73.69</v>
      </c>
      <c r="DC6" s="36">
        <f t="shared" si="11"/>
        <v>73.28</v>
      </c>
      <c r="DD6" s="36">
        <f t="shared" si="11"/>
        <v>72.42</v>
      </c>
      <c r="DE6" s="36">
        <f t="shared" si="11"/>
        <v>73.069999999999993</v>
      </c>
      <c r="DF6" s="36">
        <f t="shared" si="11"/>
        <v>72.78</v>
      </c>
      <c r="DG6" s="35" t="str">
        <f>IF(DG7="","",IF(DG7="-","【-】","【"&amp;SUBSTITUTE(TEXT(DG7,"#,##0.00"),"-","△")&amp;"】"))</f>
        <v>【73.31】</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0.09</v>
      </c>
      <c r="EE6" s="36">
        <f t="shared" ref="EE6:EM6" si="14">IF(EE7="",NA(),EE7)</f>
        <v>0.3</v>
      </c>
      <c r="EF6" s="36">
        <f t="shared" si="14"/>
        <v>0.37</v>
      </c>
      <c r="EG6" s="36">
        <f t="shared" si="14"/>
        <v>0.3</v>
      </c>
      <c r="EH6" s="36">
        <f t="shared" si="14"/>
        <v>0.22</v>
      </c>
      <c r="EI6" s="36">
        <f t="shared" si="14"/>
        <v>0.65</v>
      </c>
      <c r="EJ6" s="36">
        <f t="shared" si="14"/>
        <v>0.53</v>
      </c>
      <c r="EK6" s="36">
        <f t="shared" si="14"/>
        <v>0.72</v>
      </c>
      <c r="EL6" s="36">
        <f t="shared" si="14"/>
        <v>0.53</v>
      </c>
      <c r="EM6" s="36">
        <f t="shared" si="14"/>
        <v>0.71</v>
      </c>
      <c r="EN6" s="35" t="str">
        <f>IF(EN7="","",IF(EN7="-","【-】","【"&amp;SUBSTITUTE(TEXT(EN7,"#,##0.00"),"-","△")&amp;"】"))</f>
        <v>【0.56】</v>
      </c>
    </row>
    <row r="7" spans="1:144" s="37" customFormat="1" x14ac:dyDescent="0.2">
      <c r="A7" s="29"/>
      <c r="B7" s="38">
        <v>2019</v>
      </c>
      <c r="C7" s="38">
        <v>382060</v>
      </c>
      <c r="D7" s="38">
        <v>47</v>
      </c>
      <c r="E7" s="38">
        <v>1</v>
      </c>
      <c r="F7" s="38">
        <v>0</v>
      </c>
      <c r="G7" s="38">
        <v>0</v>
      </c>
      <c r="H7" s="38" t="s">
        <v>95</v>
      </c>
      <c r="I7" s="38" t="s">
        <v>96</v>
      </c>
      <c r="J7" s="38" t="s">
        <v>97</v>
      </c>
      <c r="K7" s="38" t="s">
        <v>98</v>
      </c>
      <c r="L7" s="38" t="s">
        <v>99</v>
      </c>
      <c r="M7" s="38" t="s">
        <v>100</v>
      </c>
      <c r="N7" s="39" t="s">
        <v>101</v>
      </c>
      <c r="O7" s="39" t="s">
        <v>102</v>
      </c>
      <c r="P7" s="39">
        <v>4.82</v>
      </c>
      <c r="Q7" s="39">
        <v>2893</v>
      </c>
      <c r="R7" s="39">
        <v>108961</v>
      </c>
      <c r="S7" s="39">
        <v>510.04</v>
      </c>
      <c r="T7" s="39">
        <v>213.63</v>
      </c>
      <c r="U7" s="39">
        <v>3387</v>
      </c>
      <c r="V7" s="39">
        <v>11.99</v>
      </c>
      <c r="W7" s="39">
        <v>282.49</v>
      </c>
      <c r="X7" s="39">
        <v>66.05</v>
      </c>
      <c r="Y7" s="39">
        <v>65.62</v>
      </c>
      <c r="Z7" s="39">
        <v>67.55</v>
      </c>
      <c r="AA7" s="39">
        <v>68.8</v>
      </c>
      <c r="AB7" s="39">
        <v>68.38</v>
      </c>
      <c r="AC7" s="39">
        <v>76.27</v>
      </c>
      <c r="AD7" s="39">
        <v>77.56</v>
      </c>
      <c r="AE7" s="39">
        <v>78.510000000000005</v>
      </c>
      <c r="AF7" s="39">
        <v>77.91</v>
      </c>
      <c r="AG7" s="39">
        <v>79.099999999999994</v>
      </c>
      <c r="AH7" s="39">
        <v>76.03</v>
      </c>
      <c r="AI7" s="39"/>
      <c r="AJ7" s="39"/>
      <c r="AK7" s="39"/>
      <c r="AL7" s="39"/>
      <c r="AM7" s="39"/>
      <c r="AN7" s="39"/>
      <c r="AO7" s="39"/>
      <c r="AP7" s="39"/>
      <c r="AQ7" s="39"/>
      <c r="AR7" s="39"/>
      <c r="AS7" s="39"/>
      <c r="AT7" s="39"/>
      <c r="AU7" s="39"/>
      <c r="AV7" s="39"/>
      <c r="AW7" s="39"/>
      <c r="AX7" s="39"/>
      <c r="AY7" s="39"/>
      <c r="AZ7" s="39"/>
      <c r="BA7" s="39"/>
      <c r="BB7" s="39"/>
      <c r="BC7" s="39"/>
      <c r="BD7" s="39"/>
      <c r="BE7" s="39">
        <v>876.2</v>
      </c>
      <c r="BF7" s="39">
        <v>840.14</v>
      </c>
      <c r="BG7" s="39">
        <v>790.39</v>
      </c>
      <c r="BH7" s="39">
        <v>726.32</v>
      </c>
      <c r="BI7" s="39">
        <v>682.04</v>
      </c>
      <c r="BJ7" s="39">
        <v>1134.67</v>
      </c>
      <c r="BK7" s="39">
        <v>1144.79</v>
      </c>
      <c r="BL7" s="39">
        <v>1061.58</v>
      </c>
      <c r="BM7" s="39">
        <v>1007.7</v>
      </c>
      <c r="BN7" s="39">
        <v>1018.52</v>
      </c>
      <c r="BO7" s="39">
        <v>1084.05</v>
      </c>
      <c r="BP7" s="39">
        <v>62.7</v>
      </c>
      <c r="BQ7" s="39">
        <v>60.48</v>
      </c>
      <c r="BR7" s="39">
        <v>62.44</v>
      </c>
      <c r="BS7" s="39">
        <v>63.79</v>
      </c>
      <c r="BT7" s="39">
        <v>63.9</v>
      </c>
      <c r="BU7" s="39">
        <v>40.6</v>
      </c>
      <c r="BV7" s="39">
        <v>56.04</v>
      </c>
      <c r="BW7" s="39">
        <v>58.52</v>
      </c>
      <c r="BX7" s="39">
        <v>59.22</v>
      </c>
      <c r="BY7" s="39">
        <v>58.79</v>
      </c>
      <c r="BZ7" s="39">
        <v>53.46</v>
      </c>
      <c r="CA7" s="39">
        <v>244.22</v>
      </c>
      <c r="CB7" s="39">
        <v>252.66</v>
      </c>
      <c r="CC7" s="39">
        <v>246.98</v>
      </c>
      <c r="CD7" s="39">
        <v>249.93</v>
      </c>
      <c r="CE7" s="39">
        <v>255.6</v>
      </c>
      <c r="CF7" s="39">
        <v>440.03</v>
      </c>
      <c r="CG7" s="39">
        <v>304.35000000000002</v>
      </c>
      <c r="CH7" s="39">
        <v>296.3</v>
      </c>
      <c r="CI7" s="39">
        <v>292.89999999999998</v>
      </c>
      <c r="CJ7" s="39">
        <v>298.25</v>
      </c>
      <c r="CK7" s="39">
        <v>300.47000000000003</v>
      </c>
      <c r="CL7" s="39">
        <v>32.049999999999997</v>
      </c>
      <c r="CM7" s="39">
        <v>33.270000000000003</v>
      </c>
      <c r="CN7" s="39">
        <v>33.11</v>
      </c>
      <c r="CO7" s="39">
        <v>31.9</v>
      </c>
      <c r="CP7" s="39">
        <v>32.380000000000003</v>
      </c>
      <c r="CQ7" s="39">
        <v>57.29</v>
      </c>
      <c r="CR7" s="39">
        <v>55.9</v>
      </c>
      <c r="CS7" s="39">
        <v>57.3</v>
      </c>
      <c r="CT7" s="39">
        <v>56.76</v>
      </c>
      <c r="CU7" s="39">
        <v>56.04</v>
      </c>
      <c r="CV7" s="39">
        <v>54.9</v>
      </c>
      <c r="CW7" s="39">
        <v>90.63</v>
      </c>
      <c r="CX7" s="39">
        <v>87.42</v>
      </c>
      <c r="CY7" s="39">
        <v>88.52</v>
      </c>
      <c r="CZ7" s="39">
        <v>90.97</v>
      </c>
      <c r="DA7" s="39">
        <v>89.87</v>
      </c>
      <c r="DB7" s="39">
        <v>73.69</v>
      </c>
      <c r="DC7" s="39">
        <v>73.28</v>
      </c>
      <c r="DD7" s="39">
        <v>72.42</v>
      </c>
      <c r="DE7" s="39">
        <v>73.069999999999993</v>
      </c>
      <c r="DF7" s="39">
        <v>72.78</v>
      </c>
      <c r="DG7" s="39">
        <v>73.31</v>
      </c>
      <c r="DH7" s="39"/>
      <c r="DI7" s="39"/>
      <c r="DJ7" s="39"/>
      <c r="DK7" s="39"/>
      <c r="DL7" s="39"/>
      <c r="DM7" s="39"/>
      <c r="DN7" s="39"/>
      <c r="DO7" s="39"/>
      <c r="DP7" s="39"/>
      <c r="DQ7" s="39"/>
      <c r="DR7" s="39"/>
      <c r="DS7" s="39"/>
      <c r="DT7" s="39"/>
      <c r="DU7" s="39"/>
      <c r="DV7" s="39"/>
      <c r="DW7" s="39"/>
      <c r="DX7" s="39"/>
      <c r="DY7" s="39"/>
      <c r="DZ7" s="39"/>
      <c r="EA7" s="39"/>
      <c r="EB7" s="39"/>
      <c r="EC7" s="39"/>
      <c r="ED7" s="39">
        <v>0.09</v>
      </c>
      <c r="EE7" s="39">
        <v>0.3</v>
      </c>
      <c r="EF7" s="39">
        <v>0.37</v>
      </c>
      <c r="EG7" s="39">
        <v>0.3</v>
      </c>
      <c r="EH7" s="39">
        <v>0.22</v>
      </c>
      <c r="EI7" s="39">
        <v>0.65</v>
      </c>
      <c r="EJ7" s="39">
        <v>0.53</v>
      </c>
      <c r="EK7" s="39">
        <v>0.72</v>
      </c>
      <c r="EL7" s="39">
        <v>0.53</v>
      </c>
      <c r="EM7" s="39">
        <v>0.71</v>
      </c>
      <c r="EN7" s="39">
        <v>0.56000000000000005</v>
      </c>
    </row>
    <row r="8" spans="1:144" x14ac:dyDescent="0.2">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2">
      <c r="A9" s="41"/>
      <c r="B9" s="41" t="s">
        <v>103</v>
      </c>
      <c r="C9" s="41" t="s">
        <v>104</v>
      </c>
      <c r="D9" s="41" t="s">
        <v>105</v>
      </c>
      <c r="E9" s="41" t="s">
        <v>106</v>
      </c>
      <c r="F9" s="41" t="s">
        <v>107</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1" t="s">
        <v>45</v>
      </c>
      <c r="B10" s="42">
        <f t="shared" ref="B10:E10" si="15">DATEVALUE($B7+12-B11&amp;"/1/"&amp;B12)</f>
        <v>46388</v>
      </c>
      <c r="C10" s="42">
        <f t="shared" si="15"/>
        <v>46753</v>
      </c>
      <c r="D10" s="42">
        <f t="shared" si="15"/>
        <v>47119</v>
      </c>
      <c r="E10" s="42">
        <f t="shared" si="15"/>
        <v>47484</v>
      </c>
      <c r="F10" s="43">
        <f>DATEVALUE($B7+12-F11&amp;"/1/"&amp;F12)</f>
        <v>47849</v>
      </c>
    </row>
    <row r="11" spans="1:144" x14ac:dyDescent="0.2">
      <c r="B11">
        <v>4</v>
      </c>
      <c r="C11">
        <v>3</v>
      </c>
      <c r="D11">
        <v>2</v>
      </c>
      <c r="E11">
        <v>1</v>
      </c>
      <c r="F11">
        <v>0</v>
      </c>
      <c r="G11" t="s">
        <v>108</v>
      </c>
    </row>
    <row r="12" spans="1:144" x14ac:dyDescent="0.2">
      <c r="B12">
        <v>1</v>
      </c>
      <c r="C12">
        <v>1</v>
      </c>
      <c r="D12">
        <v>1</v>
      </c>
      <c r="E12">
        <v>1</v>
      </c>
      <c r="F12">
        <v>1</v>
      </c>
      <c r="G12" t="s">
        <v>109</v>
      </c>
    </row>
    <row r="13" spans="1:144" x14ac:dyDescent="0.2">
      <c r="B13" t="s">
        <v>110</v>
      </c>
      <c r="C13" t="s">
        <v>111</v>
      </c>
      <c r="D13" t="s">
        <v>110</v>
      </c>
      <c r="E13" t="s">
        <v>111</v>
      </c>
      <c r="F13" t="s">
        <v>112</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豊島 千尋</cp:lastModifiedBy>
  <cp:lastPrinted>2021-01-19T23:57:59Z</cp:lastPrinted>
  <dcterms:created xsi:type="dcterms:W3CDTF">2020-12-04T02:22:05Z</dcterms:created>
  <dcterms:modified xsi:type="dcterms:W3CDTF">2021-01-19T23:58:03Z</dcterms:modified>
  <cp:category/>
</cp:coreProperties>
</file>