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oyoshima1680\Desktop\20220114_【22〆】公営企業に係る経営分析表（令和２年度決算）の分析等について（照会）\"/>
    </mc:Choice>
  </mc:AlternateContent>
  <workbookProtection workbookAlgorithmName="SHA-512" workbookHashValue="8oJ7DeS0ltY+ZE78wFpHcrfzX5fK9Mx5BhVZWTViyM5HpStN/1FtdIo4CrHEI0l9YxMm7yXRZUHMEo64tU9Ixw==" workbookSaltValue="fxz3HH/moMsOSRwEYgnpWA==" workbookSpinCount="100000" lockStructure="1"/>
  <bookViews>
    <workbookView xWindow="0" yWindow="0" windowWidth="15360" windowHeight="7632"/>
  </bookViews>
  <sheets>
    <sheet name="法非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I10" i="4" s="1"/>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K85" i="4"/>
  <c r="J85" i="4"/>
  <c r="I85" i="4"/>
  <c r="E85" i="4"/>
  <c r="BB10" i="4"/>
  <c r="AT10" i="4"/>
  <c r="AL10" i="4"/>
  <c r="W10" i="4"/>
  <c r="P10" i="4"/>
  <c r="B10" i="4"/>
  <c r="BB8" i="4"/>
  <c r="AT8" i="4"/>
  <c r="AL8" i="4"/>
  <c r="AD8" i="4"/>
  <c r="W8" i="4"/>
  <c r="P8" i="4"/>
  <c r="I8" i="4"/>
  <c r="B8" i="4"/>
  <c r="B6" i="4"/>
</calcChain>
</file>

<file path=xl/sharedStrings.xml><?xml version="1.0" encoding="utf-8"?>
<sst xmlns="http://schemas.openxmlformats.org/spreadsheetml/2006/main" count="233" uniqueCount="118">
  <si>
    <t>経営比較分析表（令和2年度決算）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</si>
  <si>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</si>
  <si>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</si>
  <si>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</si>
  <si>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</si>
  <si>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</si>
  <si>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</si>
  <si>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</si>
  <si>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</si>
  <si>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</si>
  <si>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</si>
  <si>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</si>
  <si>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</si>
  <si>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</si>
  <si>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</si>
  <si>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</si>
  <si>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</si>
  <si>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</si>
  <si>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</si>
  <si>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</si>
  <si>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</si>
  <si>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</si>
  <si>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</si>
  <si>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</si>
  <si>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</si>
  <si>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</si>
  <si>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</si>
  <si>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</si>
  <si>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</si>
  <si>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</si>
  <si>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</si>
  <si>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</si>
  <si>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</si>
  <si>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</si>
  <si>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</si>
  <si>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</si>
  <si>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</si>
  <si>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</si>
  <si>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</si>
  <si>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</si>
  <si>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</si>
  <si>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</si>
  <si>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</si>
  <si>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</si>
  <si>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</si>
  <si>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</si>
  <si>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</si>
  <si>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</si>
  <si>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</si>
  <si>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</si>
  <si>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</si>
  <si>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</si>
  <si>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</si>
  <si>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</si>
  <si>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</si>
  <si>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</si>
  <si>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</si>
  <si>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</si>
  <si>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</si>
  <si>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</si>
  <si>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</si>
  <si>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</si>
  <si>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</si>
  <si>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</si>
  <si>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</si>
  <si>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</si>
  <si>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</si>
  <si>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</si>
  <si>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</si>
  <si>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</si>
  <si>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</si>
  <si>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</si>
  <si>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</si>
  <si>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</si>
  <si>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</si>
  <si>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</si>
  <si>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</si>
  <si>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</si>
  <si>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</si>
  <si>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</si>
  <si>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</si>
  <si>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</si>
  <si>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</si>
  <si>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</si>
  <si>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</si>
  <si>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</si>
  <si>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</si>
  <si>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</si>
  <si>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</si>
  <si>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</si>
  <si>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</si>
  <si>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</si>
  <si>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</si>
  <si>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</si>
  <si>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</si>
  <si>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</si>
  <si>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愛媛県　西条市</t>
  </si>
  <si>
    <t>法非適用</t>
  </si>
  <si>
    <t>水道事業</t>
  </si>
  <si>
    <t>簡易水道事業</t>
  </si>
  <si>
    <t>D3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</si>
  <si>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</si>
  <si>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</si>
  <si>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</si>
  <si>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</si>
  <si>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</si>
  <si>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</si>
  <si>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</si>
  <si>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</si>
  <si>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</si>
  <si>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</si>
  <si>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</si>
  <si>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</si>
  <si>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</si>
  <si>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</si>
  <si>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　③管路更新率は類似団体と比較して低い水準にあるが、⑧有収率を高い水準に保つことができているため、必要な更新が行われていると捉えることができる。
　現在は、限られた財源の中で、老朽化施設のうち、優先順位の高いものから適宜更新を行っている状況である。</t>
    <rPh sb="2" eb="4">
      <t>カンロ</t>
    </rPh>
    <rPh sb="4" eb="6">
      <t>コウシン</t>
    </rPh>
    <rPh sb="6" eb="7">
      <t>リツ</t>
    </rPh>
    <rPh sb="8" eb="12">
      <t>ルイジダンタイ</t>
    </rPh>
    <rPh sb="13" eb="15">
      <t>ヒカク</t>
    </rPh>
    <rPh sb="17" eb="18">
      <t>ヒク</t>
    </rPh>
    <rPh sb="19" eb="21">
      <t>スイジュン</t>
    </rPh>
    <rPh sb="27" eb="30">
      <t>ユウシュウリツ</t>
    </rPh>
    <rPh sb="31" eb="32">
      <t>タカ</t>
    </rPh>
    <rPh sb="33" eb="35">
      <t>スイジュン</t>
    </rPh>
    <rPh sb="36" eb="37">
      <t>タモ</t>
    </rPh>
    <rPh sb="49" eb="51">
      <t>ヒツヨウ</t>
    </rPh>
    <rPh sb="52" eb="54">
      <t>コウシン</t>
    </rPh>
    <rPh sb="55" eb="56">
      <t>オコナ</t>
    </rPh>
    <rPh sb="62" eb="63">
      <t>トラ</t>
    </rPh>
    <rPh sb="74" eb="76">
      <t>ゲンザイ</t>
    </rPh>
    <rPh sb="78" eb="79">
      <t>カギ</t>
    </rPh>
    <rPh sb="82" eb="84">
      <t>ザイゲン</t>
    </rPh>
    <rPh sb="85" eb="86">
      <t>ナカ</t>
    </rPh>
    <rPh sb="88" eb="91">
      <t>ロウキュウカ</t>
    </rPh>
    <rPh sb="91" eb="93">
      <t>シセツ</t>
    </rPh>
    <rPh sb="97" eb="99">
      <t>ユウセン</t>
    </rPh>
    <rPh sb="99" eb="101">
      <t>ジュンイ</t>
    </rPh>
    <rPh sb="102" eb="103">
      <t>タカ</t>
    </rPh>
    <rPh sb="108" eb="110">
      <t>テキギ</t>
    </rPh>
    <rPh sb="110" eb="112">
      <t>コウシン</t>
    </rPh>
    <rPh sb="113" eb="114">
      <t>オコナ</t>
    </rPh>
    <rPh sb="118" eb="120">
      <t>ジョウキョウ</t>
    </rPh>
    <phoneticPr fontId="4"/>
  </si>
  <si>
    <t>　簡易水道事業は、上水道事業と比較して規模が小さく、料金収入のみでは経営をすることが困難であり、収支の不足分に関しては一般会計からの繰入により補填している状況である。
　①収益的収支比率については、100％を大きく下回っており、経営に必要な収益を確保できておらず、類似団体と比較しても低い水準にある。平成30年度に西条地区の料金改定を行ったため、改善が見られる。
　⑥給水原価については、本市は類似団体に比べ、低く抑えられている。これは、良質な地下水が豊富なため、高度な浄水施設等が不要なためである。その結果、⑤料金回収率は類似団体と比較して良好であるが、100％を大きく下回っており、給水に係る費用を料金から回収できていない状況である。
　⑧有収率については、類似団体に比べ、高い水準を保つことができている。
　④企業債残高対給水収益比率については、類似団体に比べて低い水準であり、改善も見られるが、これは、近年、大規模な更新を行っておらず、企業債残高が減少傾向にあるためであり、企業債に依存した経営状況ではある。
　⑦施設利用率については、類似団体と比較して低く、今後も給水人口の減少による低下が予想される。そのため、施設の更新時期を迎えた際に、ダウンサイジングや施設の統合も視野に入れた計画を立てる必要がある。</t>
    <rPh sb="1" eb="3">
      <t>カンイ</t>
    </rPh>
    <rPh sb="3" eb="5">
      <t>スイドウ</t>
    </rPh>
    <rPh sb="5" eb="7">
      <t>ジギョウ</t>
    </rPh>
    <rPh sb="9" eb="12">
      <t>ジョウスイドウ</t>
    </rPh>
    <rPh sb="12" eb="14">
      <t>ジギョウ</t>
    </rPh>
    <rPh sb="15" eb="17">
      <t>ヒカク</t>
    </rPh>
    <rPh sb="19" eb="21">
      <t>キボ</t>
    </rPh>
    <rPh sb="22" eb="23">
      <t>チイ</t>
    </rPh>
    <rPh sb="26" eb="28">
      <t>リョウキン</t>
    </rPh>
    <rPh sb="28" eb="30">
      <t>シュウニュウ</t>
    </rPh>
    <rPh sb="34" eb="36">
      <t>ケイエイ</t>
    </rPh>
    <rPh sb="42" eb="44">
      <t>コンナン</t>
    </rPh>
    <rPh sb="48" eb="50">
      <t>シュウシ</t>
    </rPh>
    <rPh sb="51" eb="54">
      <t>フソクブン</t>
    </rPh>
    <rPh sb="55" eb="56">
      <t>カン</t>
    </rPh>
    <rPh sb="59" eb="61">
      <t>イッパン</t>
    </rPh>
    <rPh sb="61" eb="63">
      <t>カイケイ</t>
    </rPh>
    <rPh sb="66" eb="68">
      <t>クリイレ</t>
    </rPh>
    <rPh sb="71" eb="73">
      <t>ホテン</t>
    </rPh>
    <rPh sb="77" eb="79">
      <t>ジョウキョウ</t>
    </rPh>
    <rPh sb="86" eb="89">
      <t>シュウエキテキ</t>
    </rPh>
    <rPh sb="89" eb="91">
      <t>シュウシ</t>
    </rPh>
    <rPh sb="91" eb="93">
      <t>ヒリツ</t>
    </rPh>
    <rPh sb="104" eb="105">
      <t>オオ</t>
    </rPh>
    <rPh sb="107" eb="109">
      <t>シタマワ</t>
    </rPh>
    <rPh sb="114" eb="116">
      <t>ケイエイ</t>
    </rPh>
    <rPh sb="117" eb="119">
      <t>ヒツヨウ</t>
    </rPh>
    <rPh sb="120" eb="122">
      <t>シュウエキ</t>
    </rPh>
    <rPh sb="123" eb="125">
      <t>カクホ</t>
    </rPh>
    <rPh sb="132" eb="134">
      <t>ルイジ</t>
    </rPh>
    <rPh sb="134" eb="136">
      <t>ダンタイ</t>
    </rPh>
    <rPh sb="137" eb="139">
      <t>ヒカク</t>
    </rPh>
    <rPh sb="142" eb="143">
      <t>ヒク</t>
    </rPh>
    <rPh sb="144" eb="146">
      <t>スイジュン</t>
    </rPh>
    <rPh sb="150" eb="152">
      <t>ヘイセイ</t>
    </rPh>
    <rPh sb="154" eb="155">
      <t>ネン</t>
    </rPh>
    <rPh sb="155" eb="156">
      <t>ド</t>
    </rPh>
    <rPh sb="157" eb="159">
      <t>サイジョウ</t>
    </rPh>
    <rPh sb="159" eb="161">
      <t>チク</t>
    </rPh>
    <rPh sb="162" eb="164">
      <t>リョウキン</t>
    </rPh>
    <rPh sb="164" eb="166">
      <t>カイテイ</t>
    </rPh>
    <rPh sb="167" eb="168">
      <t>オコナ</t>
    </rPh>
    <rPh sb="173" eb="175">
      <t>カイゼン</t>
    </rPh>
    <rPh sb="176" eb="177">
      <t>ミ</t>
    </rPh>
    <rPh sb="184" eb="186">
      <t>キュウスイ</t>
    </rPh>
    <rPh sb="186" eb="188">
      <t>ゲンカ</t>
    </rPh>
    <rPh sb="194" eb="196">
      <t>ホンシ</t>
    </rPh>
    <rPh sb="197" eb="199">
      <t>ルイジ</t>
    </rPh>
    <rPh sb="199" eb="201">
      <t>ダンタイ</t>
    </rPh>
    <rPh sb="202" eb="203">
      <t>クラ</t>
    </rPh>
    <rPh sb="205" eb="206">
      <t>ヒク</t>
    </rPh>
    <rPh sb="207" eb="208">
      <t>オサ</t>
    </rPh>
    <rPh sb="219" eb="221">
      <t>リョウシツ</t>
    </rPh>
    <rPh sb="222" eb="225">
      <t>チカスイ</t>
    </rPh>
    <rPh sb="226" eb="228">
      <t>ホウフ</t>
    </rPh>
    <rPh sb="232" eb="234">
      <t>コウド</t>
    </rPh>
    <rPh sb="235" eb="237">
      <t>ジョウスイ</t>
    </rPh>
    <rPh sb="237" eb="239">
      <t>シセツ</t>
    </rPh>
    <rPh sb="239" eb="240">
      <t>トウ</t>
    </rPh>
    <rPh sb="241" eb="243">
      <t>フヨウ</t>
    </rPh>
    <rPh sb="252" eb="254">
      <t>ケッカ</t>
    </rPh>
    <rPh sb="256" eb="258">
      <t>リョウキン</t>
    </rPh>
    <rPh sb="258" eb="260">
      <t>カイシュウ</t>
    </rPh>
    <rPh sb="260" eb="261">
      <t>リツ</t>
    </rPh>
    <rPh sb="262" eb="264">
      <t>ルイジ</t>
    </rPh>
    <rPh sb="264" eb="266">
      <t>ダンタイ</t>
    </rPh>
    <rPh sb="267" eb="269">
      <t>ヒカク</t>
    </rPh>
    <rPh sb="271" eb="273">
      <t>リョウコウ</t>
    </rPh>
    <rPh sb="283" eb="284">
      <t>オオ</t>
    </rPh>
    <rPh sb="286" eb="288">
      <t>シタマワ</t>
    </rPh>
    <rPh sb="293" eb="295">
      <t>キュウスイ</t>
    </rPh>
    <rPh sb="296" eb="297">
      <t>カカ</t>
    </rPh>
    <rPh sb="298" eb="300">
      <t>ヒヨウ</t>
    </rPh>
    <rPh sb="301" eb="303">
      <t>リョウキン</t>
    </rPh>
    <rPh sb="305" eb="307">
      <t>カイシュウ</t>
    </rPh>
    <rPh sb="313" eb="315">
      <t>ジョウキョウ</t>
    </rPh>
    <rPh sb="322" eb="325">
      <t>ユウシュウリツ</t>
    </rPh>
    <rPh sb="331" eb="333">
      <t>ルイジ</t>
    </rPh>
    <rPh sb="333" eb="335">
      <t>ダンタイ</t>
    </rPh>
    <rPh sb="336" eb="337">
      <t>クラ</t>
    </rPh>
    <rPh sb="339" eb="340">
      <t>タカ</t>
    </rPh>
    <rPh sb="341" eb="343">
      <t>スイジュン</t>
    </rPh>
    <rPh sb="344" eb="345">
      <t>タモ</t>
    </rPh>
    <rPh sb="358" eb="360">
      <t>キギョウ</t>
    </rPh>
    <rPh sb="360" eb="361">
      <t>サイ</t>
    </rPh>
    <rPh sb="361" eb="363">
      <t>ザンダカ</t>
    </rPh>
    <rPh sb="363" eb="364">
      <t>タイ</t>
    </rPh>
    <rPh sb="364" eb="366">
      <t>キュウスイ</t>
    </rPh>
    <rPh sb="366" eb="368">
      <t>シュウエキ</t>
    </rPh>
    <rPh sb="368" eb="370">
      <t>ヒリツ</t>
    </rPh>
    <rPh sb="376" eb="378">
      <t>ルイジ</t>
    </rPh>
    <rPh sb="378" eb="380">
      <t>ダンタイ</t>
    </rPh>
    <rPh sb="381" eb="382">
      <t>クラ</t>
    </rPh>
    <rPh sb="384" eb="385">
      <t>ヒク</t>
    </rPh>
    <rPh sb="386" eb="388">
      <t>スイジュン</t>
    </rPh>
    <rPh sb="392" eb="394">
      <t>カイゼン</t>
    </rPh>
    <rPh sb="395" eb="396">
      <t>ミ</t>
    </rPh>
    <rPh sb="405" eb="407">
      <t>キンネン</t>
    </rPh>
    <rPh sb="408" eb="411">
      <t>ダイキボ</t>
    </rPh>
    <rPh sb="412" eb="414">
      <t>コウシン</t>
    </rPh>
    <rPh sb="415" eb="416">
      <t>オコナ</t>
    </rPh>
    <rPh sb="422" eb="424">
      <t>キギョウ</t>
    </rPh>
    <rPh sb="424" eb="425">
      <t>サイ</t>
    </rPh>
    <rPh sb="425" eb="427">
      <t>ザンダカ</t>
    </rPh>
    <rPh sb="428" eb="430">
      <t>ゲンショウ</t>
    </rPh>
    <rPh sb="430" eb="432">
      <t>ケイコウ</t>
    </rPh>
    <rPh sb="441" eb="443">
      <t>キギョウ</t>
    </rPh>
    <rPh sb="443" eb="444">
      <t>サイ</t>
    </rPh>
    <rPh sb="445" eb="447">
      <t>イゾン</t>
    </rPh>
    <rPh sb="449" eb="451">
      <t>ケイエイ</t>
    </rPh>
    <rPh sb="451" eb="453">
      <t>ジョウキョウ</t>
    </rPh>
    <rPh sb="461" eb="463">
      <t>シセツ</t>
    </rPh>
    <rPh sb="463" eb="465">
      <t>リヨウ</t>
    </rPh>
    <rPh sb="465" eb="466">
      <t>リツ</t>
    </rPh>
    <rPh sb="472" eb="474">
      <t>ルイジ</t>
    </rPh>
    <rPh sb="474" eb="476">
      <t>ダンタイ</t>
    </rPh>
    <rPh sb="477" eb="479">
      <t>ヒカク</t>
    </rPh>
    <rPh sb="481" eb="482">
      <t>ヒク</t>
    </rPh>
    <rPh sb="484" eb="486">
      <t>コンゴ</t>
    </rPh>
    <rPh sb="487" eb="489">
      <t>キュウスイ</t>
    </rPh>
    <rPh sb="489" eb="491">
      <t>ジンコウ</t>
    </rPh>
    <rPh sb="492" eb="494">
      <t>ゲンショウ</t>
    </rPh>
    <rPh sb="497" eb="499">
      <t>テイカ</t>
    </rPh>
    <rPh sb="500" eb="502">
      <t>ヨソウ</t>
    </rPh>
    <rPh sb="511" eb="513">
      <t>シセツ</t>
    </rPh>
    <rPh sb="514" eb="516">
      <t>コウシン</t>
    </rPh>
    <rPh sb="516" eb="518">
      <t>ジキ</t>
    </rPh>
    <rPh sb="519" eb="520">
      <t>ムカ</t>
    </rPh>
    <rPh sb="522" eb="523">
      <t>サイ</t>
    </rPh>
    <rPh sb="534" eb="536">
      <t>シセツ</t>
    </rPh>
    <rPh sb="537" eb="539">
      <t>トウゴウ</t>
    </rPh>
    <rPh sb="540" eb="542">
      <t>シヤ</t>
    </rPh>
    <rPh sb="543" eb="544">
      <t>イ</t>
    </rPh>
    <rPh sb="546" eb="548">
      <t>ケイカク</t>
    </rPh>
    <rPh sb="549" eb="550">
      <t>タ</t>
    </rPh>
    <rPh sb="552" eb="554">
      <t>ヒツヨウ</t>
    </rPh>
    <phoneticPr fontId="4"/>
  </si>
  <si>
    <t>　簡易水道事業は、上水道事業と同じ料金水準としているが、経営効率が悪いため、料金収入のみで経営の健全性を確保することは困難な事業である。
　そのため、企業債や一般会計からの繰入金に大きく依存している。特に一般会計からの繰入金については、水道使用者以外にも負担を強いることになっており、負担の公平性の観点から望ましい状況ではなく、経営の改善が必要である。
　また、今後、人口が減少し、施設利用率も低下していく中で、簡易水道事業単独で経営を維持することは困難であると判断し、令和3年度に上水道事業等との経営統合を行った。（R3.4.1統合）</t>
    <rPh sb="1" eb="3">
      <t>カンイ</t>
    </rPh>
    <rPh sb="3" eb="5">
      <t>スイドウ</t>
    </rPh>
    <rPh sb="5" eb="7">
      <t>ジギョウ</t>
    </rPh>
    <rPh sb="9" eb="12">
      <t>ジョウスイドウ</t>
    </rPh>
    <rPh sb="12" eb="14">
      <t>ジギョウ</t>
    </rPh>
    <rPh sb="15" eb="16">
      <t>オナ</t>
    </rPh>
    <rPh sb="17" eb="19">
      <t>リョウキン</t>
    </rPh>
    <rPh sb="19" eb="21">
      <t>スイジュン</t>
    </rPh>
    <rPh sb="28" eb="30">
      <t>ケイエイ</t>
    </rPh>
    <rPh sb="30" eb="32">
      <t>コウリツ</t>
    </rPh>
    <rPh sb="33" eb="34">
      <t>ワル</t>
    </rPh>
    <rPh sb="38" eb="40">
      <t>リョウキン</t>
    </rPh>
    <rPh sb="40" eb="42">
      <t>シュウニュウ</t>
    </rPh>
    <rPh sb="45" eb="47">
      <t>ケイエイ</t>
    </rPh>
    <rPh sb="48" eb="51">
      <t>ケンゼンセイ</t>
    </rPh>
    <rPh sb="52" eb="54">
      <t>カクホ</t>
    </rPh>
    <rPh sb="59" eb="61">
      <t>コンナン</t>
    </rPh>
    <rPh sb="62" eb="64">
      <t>ジギョウ</t>
    </rPh>
    <rPh sb="75" eb="77">
      <t>キギョウ</t>
    </rPh>
    <rPh sb="77" eb="78">
      <t>サイ</t>
    </rPh>
    <rPh sb="79" eb="81">
      <t>イッパン</t>
    </rPh>
    <rPh sb="81" eb="83">
      <t>カイケイ</t>
    </rPh>
    <rPh sb="86" eb="88">
      <t>クリイレ</t>
    </rPh>
    <rPh sb="88" eb="89">
      <t>キン</t>
    </rPh>
    <rPh sb="90" eb="91">
      <t>オオ</t>
    </rPh>
    <rPh sb="93" eb="95">
      <t>イゾン</t>
    </rPh>
    <rPh sb="100" eb="101">
      <t>トク</t>
    </rPh>
    <rPh sb="102" eb="104">
      <t>イッパン</t>
    </rPh>
    <rPh sb="104" eb="106">
      <t>カイケイ</t>
    </rPh>
    <rPh sb="109" eb="111">
      <t>クリイレ</t>
    </rPh>
    <rPh sb="111" eb="112">
      <t>キン</t>
    </rPh>
    <rPh sb="118" eb="120">
      <t>スイドウ</t>
    </rPh>
    <rPh sb="120" eb="123">
      <t>シヨウシャ</t>
    </rPh>
    <rPh sb="123" eb="125">
      <t>イガイ</t>
    </rPh>
    <rPh sb="127" eb="129">
      <t>フタン</t>
    </rPh>
    <rPh sb="130" eb="131">
      <t>シ</t>
    </rPh>
    <rPh sb="142" eb="144">
      <t>フタン</t>
    </rPh>
    <rPh sb="145" eb="148">
      <t>コウヘイセイ</t>
    </rPh>
    <rPh sb="149" eb="151">
      <t>カンテン</t>
    </rPh>
    <rPh sb="153" eb="154">
      <t>ノゾ</t>
    </rPh>
    <rPh sb="157" eb="159">
      <t>ジョウキョウ</t>
    </rPh>
    <rPh sb="164" eb="166">
      <t>ケイエイ</t>
    </rPh>
    <rPh sb="167" eb="169">
      <t>カイゼン</t>
    </rPh>
    <rPh sb="170" eb="172">
      <t>ヒツヨウ</t>
    </rPh>
    <rPh sb="181" eb="183">
      <t>コンゴ</t>
    </rPh>
    <rPh sb="184" eb="186">
      <t>ジンコウ</t>
    </rPh>
    <rPh sb="187" eb="189">
      <t>ゲンショウ</t>
    </rPh>
    <rPh sb="191" eb="193">
      <t>シセツ</t>
    </rPh>
    <rPh sb="193" eb="195">
      <t>リヨウ</t>
    </rPh>
    <rPh sb="195" eb="196">
      <t>リツ</t>
    </rPh>
    <rPh sb="197" eb="199">
      <t>テイカ</t>
    </rPh>
    <rPh sb="203" eb="204">
      <t>ナカ</t>
    </rPh>
    <rPh sb="206" eb="208">
      <t>カンイ</t>
    </rPh>
    <rPh sb="208" eb="210">
      <t>スイドウ</t>
    </rPh>
    <rPh sb="210" eb="212">
      <t>ジギョウ</t>
    </rPh>
    <rPh sb="212" eb="214">
      <t>タンドク</t>
    </rPh>
    <rPh sb="215" eb="217">
      <t>ケイエイ</t>
    </rPh>
    <rPh sb="218" eb="220">
      <t>イジ</t>
    </rPh>
    <rPh sb="225" eb="227">
      <t>コンナン</t>
    </rPh>
    <rPh sb="231" eb="233">
      <t>ハンダン</t>
    </rPh>
    <rPh sb="235" eb="237">
      <t>レイワ</t>
    </rPh>
    <rPh sb="238" eb="239">
      <t>ネン</t>
    </rPh>
    <rPh sb="239" eb="240">
      <t>ド</t>
    </rPh>
    <rPh sb="241" eb="244">
      <t>ジョウスイドウ</t>
    </rPh>
    <rPh sb="244" eb="246">
      <t>ジギョウ</t>
    </rPh>
    <rPh sb="246" eb="247">
      <t>トウ</t>
    </rPh>
    <rPh sb="249" eb="251">
      <t>ケイエイ</t>
    </rPh>
    <rPh sb="251" eb="253">
      <t>トウゴウ</t>
    </rPh>
    <rPh sb="254" eb="255">
      <t>オコナ</t>
    </rPh>
    <rPh sb="265" eb="267">
      <t>トウゴウ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</si>
</sst>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quot;H&quot;yy"/>
    <numFmt numFmtId="180"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c:v>0.3</c:v>
                </c:pt>
                <c:pt idx="1">
                  <c:v>0.37</c:v>
                </c:pt>
                <c:pt idx="2">
                  <c:v>0.3</c:v>
                </c:pt>
                <c:pt idx="3">
                  <c:v>0.22</c:v>
                </c:pt>
                <c:pt idx="4">
                  <c:v>0.23</c:v>
                </c:pt>
              </c:numCache>
            </c:numRef>
          </c:val>
          <c:extLst>
            <c:ext xmlns:c16="http://schemas.microsoft.com/office/drawing/2014/chart" uri="{C3380CC4-5D6E-409C-BE32-E72D297353CC}">
              <c16:uniqueId val="{00000000-E478-4897-9463-DECD50073245}"/>
            </c:ext>
          </c:extLst>
        </c:ser>
        <c:dLbls>
          <c:showLegendKey val="0"/>
          <c:showVal val="0"/>
          <c:showCatName val="0"/>
          <c:showSerName val="0"/>
          <c:showPercent val="0"/>
          <c:showBubbleSize val="0"/>
        </c:dLbls>
        <c:gapWidth val="150"/>
        <c:axId val="214083072"/>
        <c:axId val="214084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0.53</c:v>
                </c:pt>
                <c:pt idx="1">
                  <c:v>0.72</c:v>
                </c:pt>
                <c:pt idx="2">
                  <c:v>0.53</c:v>
                </c:pt>
                <c:pt idx="3">
                  <c:v>0.71</c:v>
                </c:pt>
                <c:pt idx="4">
                  <c:v>0.72</c:v>
                </c:pt>
              </c:numCache>
            </c:numRef>
          </c:val>
          <c:smooth val="0"/>
          <c:extLst>
            <c:ext xmlns:c16="http://schemas.microsoft.com/office/drawing/2014/chart" uri="{C3380CC4-5D6E-409C-BE32-E72D297353CC}">
              <c16:uniqueId val="{00000001-E478-4897-9463-DECD50073245}"/>
            </c:ext>
          </c:extLst>
        </c:ser>
        <c:dLbls>
          <c:showLegendKey val="0"/>
          <c:showVal val="0"/>
          <c:showCatName val="0"/>
          <c:showSerName val="0"/>
          <c:showPercent val="0"/>
          <c:showBubbleSize val="0"/>
        </c:dLbls>
        <c:marker val="1"/>
        <c:smooth val="0"/>
        <c:axId val="214083072"/>
        <c:axId val="214084992"/>
      </c:lineChart>
      <c:dateAx>
        <c:axId val="214083072"/>
        <c:scaling>
          <c:orientation val="minMax"/>
        </c:scaling>
        <c:delete val="1"/>
        <c:axPos val="b"/>
        <c:numFmt formatCode="&quot;H&quot;yy" sourceLinked="1"/>
        <c:majorTickMark val="none"/>
        <c:minorTickMark val="none"/>
        <c:tickLblPos val="none"/>
        <c:crossAx val="214084992"/>
        <c:crosses val="autoZero"/>
        <c:auto val="1"/>
        <c:lblOffset val="100"/>
        <c:baseTimeUnit val="years"/>
      </c:dateAx>
      <c:valAx>
        <c:axId val="214084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65.62</c:v>
                </c:pt>
                <c:pt idx="1">
                  <c:v>67.55</c:v>
                </c:pt>
                <c:pt idx="2">
                  <c:v>68.8</c:v>
                </c:pt>
                <c:pt idx="3">
                  <c:v>68.38</c:v>
                </c:pt>
                <c:pt idx="4">
                  <c:v>72.78</c:v>
                </c:pt>
              </c:numCache>
            </c:numRef>
          </c:val>
          <c:extLst>
            <c:ext xmlns:c16="http://schemas.microsoft.com/office/drawing/2014/chart" uri="{C3380CC4-5D6E-409C-BE32-E72D297353CC}">
              <c16:uniqueId val="{00000000-D130-4BEF-B18A-14B362E74DA5}"/>
            </c:ext>
          </c:extLst>
        </c:ser>
        <c:dLbls>
          <c:showLegendKey val="0"/>
          <c:showVal val="0"/>
          <c:showCatName val="0"/>
          <c:showSerName val="0"/>
          <c:showPercent val="0"/>
          <c:showBubbleSize val="0"/>
        </c:dLbls>
        <c:gapWidth val="150"/>
        <c:axId val="218296704"/>
        <c:axId val="21829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77.56</c:v>
                </c:pt>
                <c:pt idx="1">
                  <c:v>78.510000000000005</c:v>
                </c:pt>
                <c:pt idx="2">
                  <c:v>77.91</c:v>
                </c:pt>
                <c:pt idx="3">
                  <c:v>79.099999999999994</c:v>
                </c:pt>
                <c:pt idx="4">
                  <c:v>79.33</c:v>
                </c:pt>
              </c:numCache>
            </c:numRef>
          </c:val>
          <c:smooth val="0"/>
          <c:extLst>
            <c:ext xmlns:c16="http://schemas.microsoft.com/office/drawing/2014/chart" uri="{C3380CC4-5D6E-409C-BE32-E72D297353CC}">
              <c16:uniqueId val="{00000001-D130-4BEF-B18A-14B362E74DA5}"/>
            </c:ext>
          </c:extLst>
        </c:ser>
        <c:dLbls>
          <c:showLegendKey val="0"/>
          <c:showVal val="0"/>
          <c:showCatName val="0"/>
          <c:showSerName val="0"/>
          <c:showPercent val="0"/>
          <c:showBubbleSize val="0"/>
        </c:dLbls>
        <c:marker val="1"/>
        <c:smooth val="0"/>
        <c:axId val="218296704"/>
        <c:axId val="218299776"/>
      </c:lineChart>
      <c:dateAx>
        <c:axId val="218296704"/>
        <c:scaling>
          <c:orientation val="minMax"/>
        </c:scaling>
        <c:delete val="1"/>
        <c:axPos val="b"/>
        <c:numFmt formatCode="&quot;H&quot;yy" sourceLinked="1"/>
        <c:majorTickMark val="none"/>
        <c:minorTickMark val="none"/>
        <c:tickLblPos val="none"/>
        <c:crossAx val="218299776"/>
        <c:crosses val="autoZero"/>
        <c:auto val="1"/>
        <c:lblOffset val="100"/>
        <c:baseTimeUnit val="years"/>
      </c:dateAx>
      <c:valAx>
        <c:axId val="21829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829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23A5-4A75-B8ED-DFFCE2549AEE}"/>
            </c:ext>
          </c:extLst>
        </c:ser>
        <c:dLbls>
          <c:showLegendKey val="0"/>
          <c:showVal val="0"/>
          <c:showCatName val="0"/>
          <c:showSerName val="0"/>
          <c:showPercent val="0"/>
          <c:showBubbleSize val="0"/>
        </c:dLbls>
        <c:gapWidth val="150"/>
        <c:axId val="73241728"/>
        <c:axId val="7324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3A5-4A75-B8ED-DFFCE2549AEE}"/>
            </c:ext>
          </c:extLst>
        </c:ser>
        <c:dLbls>
          <c:showLegendKey val="0"/>
          <c:showVal val="0"/>
          <c:showCatName val="0"/>
          <c:showSerName val="0"/>
          <c:showPercent val="0"/>
          <c:showBubbleSize val="0"/>
        </c:dLbls>
        <c:marker val="1"/>
        <c:smooth val="0"/>
        <c:axId val="73241728"/>
        <c:axId val="73243648"/>
      </c:lineChart>
      <c:dateAx>
        <c:axId val="73241728"/>
        <c:scaling>
          <c:orientation val="minMax"/>
        </c:scaling>
        <c:delete val="1"/>
        <c:axPos val="b"/>
        <c:numFmt formatCode="&quot;H&quot;yy" sourceLinked="1"/>
        <c:majorTickMark val="none"/>
        <c:minorTickMark val="none"/>
        <c:tickLblPos val="none"/>
        <c:crossAx val="73243648"/>
        <c:crosses val="autoZero"/>
        <c:auto val="1"/>
        <c:lblOffset val="100"/>
        <c:baseTimeUnit val="years"/>
      </c:dateAx>
      <c:valAx>
        <c:axId val="7324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A66-437D-AA90-C84F12D46FC4}"/>
            </c:ext>
          </c:extLst>
        </c:ser>
        <c:dLbls>
          <c:showLegendKey val="0"/>
          <c:showVal val="0"/>
          <c:showCatName val="0"/>
          <c:showSerName val="0"/>
          <c:showPercent val="0"/>
          <c:showBubbleSize val="0"/>
        </c:dLbls>
        <c:gapWidth val="150"/>
        <c:axId val="73257728"/>
        <c:axId val="73259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A66-437D-AA90-C84F12D46FC4}"/>
            </c:ext>
          </c:extLst>
        </c:ser>
        <c:dLbls>
          <c:showLegendKey val="0"/>
          <c:showVal val="0"/>
          <c:showCatName val="0"/>
          <c:showSerName val="0"/>
          <c:showPercent val="0"/>
          <c:showBubbleSize val="0"/>
        </c:dLbls>
        <c:marker val="1"/>
        <c:smooth val="0"/>
        <c:axId val="73257728"/>
        <c:axId val="73259648"/>
      </c:lineChart>
      <c:dateAx>
        <c:axId val="73257728"/>
        <c:scaling>
          <c:orientation val="minMax"/>
        </c:scaling>
        <c:delete val="1"/>
        <c:axPos val="b"/>
        <c:numFmt formatCode="&quot;H&quot;yy" sourceLinked="1"/>
        <c:majorTickMark val="none"/>
        <c:minorTickMark val="none"/>
        <c:tickLblPos val="none"/>
        <c:crossAx val="73259648"/>
        <c:crosses val="autoZero"/>
        <c:auto val="1"/>
        <c:lblOffset val="100"/>
        <c:baseTimeUnit val="years"/>
      </c:dateAx>
      <c:valAx>
        <c:axId val="73259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7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90BC-4716-ACC0-AA3E46EE5645}"/>
            </c:ext>
          </c:extLst>
        </c:ser>
        <c:dLbls>
          <c:showLegendKey val="0"/>
          <c:showVal val="0"/>
          <c:showCatName val="0"/>
          <c:showSerName val="0"/>
          <c:showPercent val="0"/>
          <c:showBubbleSize val="0"/>
        </c:dLbls>
        <c:gapWidth val="150"/>
        <c:axId val="73339264"/>
        <c:axId val="7334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0BC-4716-ACC0-AA3E46EE5645}"/>
            </c:ext>
          </c:extLst>
        </c:ser>
        <c:dLbls>
          <c:showLegendKey val="0"/>
          <c:showVal val="0"/>
          <c:showCatName val="0"/>
          <c:showSerName val="0"/>
          <c:showPercent val="0"/>
          <c:showBubbleSize val="0"/>
        </c:dLbls>
        <c:marker val="1"/>
        <c:smooth val="0"/>
        <c:axId val="73339264"/>
        <c:axId val="73341184"/>
      </c:lineChart>
      <c:dateAx>
        <c:axId val="73339264"/>
        <c:scaling>
          <c:orientation val="minMax"/>
        </c:scaling>
        <c:delete val="1"/>
        <c:axPos val="b"/>
        <c:numFmt formatCode="&quot;H&quot;yy" sourceLinked="1"/>
        <c:majorTickMark val="none"/>
        <c:minorTickMark val="none"/>
        <c:tickLblPos val="none"/>
        <c:crossAx val="73341184"/>
        <c:crosses val="autoZero"/>
        <c:auto val="1"/>
        <c:lblOffset val="100"/>
        <c:baseTimeUnit val="years"/>
      </c:dateAx>
      <c:valAx>
        <c:axId val="7334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91BC-47B2-8278-3B8BDE52D163}"/>
            </c:ext>
          </c:extLst>
        </c:ser>
        <c:dLbls>
          <c:showLegendKey val="0"/>
          <c:showVal val="0"/>
          <c:showCatName val="0"/>
          <c:showSerName val="0"/>
          <c:showPercent val="0"/>
          <c:showBubbleSize val="0"/>
        </c:dLbls>
        <c:gapWidth val="150"/>
        <c:axId val="73359360"/>
        <c:axId val="7336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1BC-47B2-8278-3B8BDE52D163}"/>
            </c:ext>
          </c:extLst>
        </c:ser>
        <c:dLbls>
          <c:showLegendKey val="0"/>
          <c:showVal val="0"/>
          <c:showCatName val="0"/>
          <c:showSerName val="0"/>
          <c:showPercent val="0"/>
          <c:showBubbleSize val="0"/>
        </c:dLbls>
        <c:marker val="1"/>
        <c:smooth val="0"/>
        <c:axId val="73359360"/>
        <c:axId val="73361280"/>
      </c:lineChart>
      <c:dateAx>
        <c:axId val="73359360"/>
        <c:scaling>
          <c:orientation val="minMax"/>
        </c:scaling>
        <c:delete val="1"/>
        <c:axPos val="b"/>
        <c:numFmt formatCode="&quot;H&quot;yy" sourceLinked="1"/>
        <c:majorTickMark val="none"/>
        <c:minorTickMark val="none"/>
        <c:tickLblPos val="none"/>
        <c:crossAx val="73361280"/>
        <c:crosses val="autoZero"/>
        <c:auto val="1"/>
        <c:lblOffset val="100"/>
        <c:baseTimeUnit val="years"/>
      </c:dateAx>
      <c:valAx>
        <c:axId val="73361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9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840.14</c:v>
                </c:pt>
                <c:pt idx="1">
                  <c:v>790.39</c:v>
                </c:pt>
                <c:pt idx="2">
                  <c:v>726.32</c:v>
                </c:pt>
                <c:pt idx="3">
                  <c:v>682.04</c:v>
                </c:pt>
                <c:pt idx="4">
                  <c:v>637.62</c:v>
                </c:pt>
              </c:numCache>
            </c:numRef>
          </c:val>
          <c:extLst>
            <c:ext xmlns:c16="http://schemas.microsoft.com/office/drawing/2014/chart" uri="{C3380CC4-5D6E-409C-BE32-E72D297353CC}">
              <c16:uniqueId val="{00000000-8B83-420E-89D2-FAF6009FAA12}"/>
            </c:ext>
          </c:extLst>
        </c:ser>
        <c:dLbls>
          <c:showLegendKey val="0"/>
          <c:showVal val="0"/>
          <c:showCatName val="0"/>
          <c:showSerName val="0"/>
          <c:showPercent val="0"/>
          <c:showBubbleSize val="0"/>
        </c:dLbls>
        <c:gapWidth val="150"/>
        <c:axId val="73375104"/>
        <c:axId val="73393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1144.79</c:v>
                </c:pt>
                <c:pt idx="1">
                  <c:v>1061.58</c:v>
                </c:pt>
                <c:pt idx="2">
                  <c:v>1007.7</c:v>
                </c:pt>
                <c:pt idx="3">
                  <c:v>1018.52</c:v>
                </c:pt>
                <c:pt idx="4">
                  <c:v>949.61</c:v>
                </c:pt>
              </c:numCache>
            </c:numRef>
          </c:val>
          <c:smooth val="0"/>
          <c:extLst>
            <c:ext xmlns:c16="http://schemas.microsoft.com/office/drawing/2014/chart" uri="{C3380CC4-5D6E-409C-BE32-E72D297353CC}">
              <c16:uniqueId val="{00000001-8B83-420E-89D2-FAF6009FAA12}"/>
            </c:ext>
          </c:extLst>
        </c:ser>
        <c:dLbls>
          <c:showLegendKey val="0"/>
          <c:showVal val="0"/>
          <c:showCatName val="0"/>
          <c:showSerName val="0"/>
          <c:showPercent val="0"/>
          <c:showBubbleSize val="0"/>
        </c:dLbls>
        <c:marker val="1"/>
        <c:smooth val="0"/>
        <c:axId val="73375104"/>
        <c:axId val="73393664"/>
      </c:lineChart>
      <c:dateAx>
        <c:axId val="73375104"/>
        <c:scaling>
          <c:orientation val="minMax"/>
        </c:scaling>
        <c:delete val="1"/>
        <c:axPos val="b"/>
        <c:numFmt formatCode="&quot;H&quot;yy" sourceLinked="1"/>
        <c:majorTickMark val="none"/>
        <c:minorTickMark val="none"/>
        <c:tickLblPos val="none"/>
        <c:crossAx val="73393664"/>
        <c:crosses val="autoZero"/>
        <c:auto val="1"/>
        <c:lblOffset val="100"/>
        <c:baseTimeUnit val="years"/>
      </c:dateAx>
      <c:valAx>
        <c:axId val="73393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7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60.48</c:v>
                </c:pt>
                <c:pt idx="1">
                  <c:v>62.44</c:v>
                </c:pt>
                <c:pt idx="2">
                  <c:v>63.79</c:v>
                </c:pt>
                <c:pt idx="3">
                  <c:v>63.9</c:v>
                </c:pt>
                <c:pt idx="4">
                  <c:v>67.290000000000006</c:v>
                </c:pt>
              </c:numCache>
            </c:numRef>
          </c:val>
          <c:extLst>
            <c:ext xmlns:c16="http://schemas.microsoft.com/office/drawing/2014/chart" uri="{C3380CC4-5D6E-409C-BE32-E72D297353CC}">
              <c16:uniqueId val="{00000000-1B4D-45DB-8EBC-A0CBAF782270}"/>
            </c:ext>
          </c:extLst>
        </c:ser>
        <c:dLbls>
          <c:showLegendKey val="0"/>
          <c:showVal val="0"/>
          <c:showCatName val="0"/>
          <c:showSerName val="0"/>
          <c:showPercent val="0"/>
          <c:showBubbleSize val="0"/>
        </c:dLbls>
        <c:gapWidth val="150"/>
        <c:axId val="139856896"/>
        <c:axId val="139875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56.04</c:v>
                </c:pt>
                <c:pt idx="1">
                  <c:v>58.52</c:v>
                </c:pt>
                <c:pt idx="2">
                  <c:v>59.22</c:v>
                </c:pt>
                <c:pt idx="3">
                  <c:v>58.79</c:v>
                </c:pt>
                <c:pt idx="4">
                  <c:v>58.41</c:v>
                </c:pt>
              </c:numCache>
            </c:numRef>
          </c:val>
          <c:smooth val="0"/>
          <c:extLst>
            <c:ext xmlns:c16="http://schemas.microsoft.com/office/drawing/2014/chart" uri="{C3380CC4-5D6E-409C-BE32-E72D297353CC}">
              <c16:uniqueId val="{00000001-1B4D-45DB-8EBC-A0CBAF782270}"/>
            </c:ext>
          </c:extLst>
        </c:ser>
        <c:dLbls>
          <c:showLegendKey val="0"/>
          <c:showVal val="0"/>
          <c:showCatName val="0"/>
          <c:showSerName val="0"/>
          <c:showPercent val="0"/>
          <c:showBubbleSize val="0"/>
        </c:dLbls>
        <c:marker val="1"/>
        <c:smooth val="0"/>
        <c:axId val="139856896"/>
        <c:axId val="139875456"/>
      </c:lineChart>
      <c:dateAx>
        <c:axId val="139856896"/>
        <c:scaling>
          <c:orientation val="minMax"/>
        </c:scaling>
        <c:delete val="1"/>
        <c:axPos val="b"/>
        <c:numFmt formatCode="&quot;H&quot;yy" sourceLinked="1"/>
        <c:majorTickMark val="none"/>
        <c:minorTickMark val="none"/>
        <c:tickLblPos val="none"/>
        <c:crossAx val="139875456"/>
        <c:crosses val="autoZero"/>
        <c:auto val="1"/>
        <c:lblOffset val="100"/>
        <c:baseTimeUnit val="years"/>
      </c:dateAx>
      <c:valAx>
        <c:axId val="139875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5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252.66</c:v>
                </c:pt>
                <c:pt idx="1">
                  <c:v>246.98</c:v>
                </c:pt>
                <c:pt idx="2">
                  <c:v>249.93</c:v>
                </c:pt>
                <c:pt idx="3">
                  <c:v>255.6</c:v>
                </c:pt>
                <c:pt idx="4">
                  <c:v>242.72</c:v>
                </c:pt>
              </c:numCache>
            </c:numRef>
          </c:val>
          <c:extLst>
            <c:ext xmlns:c16="http://schemas.microsoft.com/office/drawing/2014/chart" uri="{C3380CC4-5D6E-409C-BE32-E72D297353CC}">
              <c16:uniqueId val="{00000000-44B3-451A-A6C6-FA9BD1C577EB}"/>
            </c:ext>
          </c:extLst>
        </c:ser>
        <c:dLbls>
          <c:showLegendKey val="0"/>
          <c:showVal val="0"/>
          <c:showCatName val="0"/>
          <c:showSerName val="0"/>
          <c:showPercent val="0"/>
          <c:showBubbleSize val="0"/>
        </c:dLbls>
        <c:gapWidth val="150"/>
        <c:axId val="139889280"/>
        <c:axId val="202195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304.35000000000002</c:v>
                </c:pt>
                <c:pt idx="1">
                  <c:v>296.3</c:v>
                </c:pt>
                <c:pt idx="2">
                  <c:v>292.89999999999998</c:v>
                </c:pt>
                <c:pt idx="3">
                  <c:v>298.25</c:v>
                </c:pt>
                <c:pt idx="4">
                  <c:v>303.27999999999997</c:v>
                </c:pt>
              </c:numCache>
            </c:numRef>
          </c:val>
          <c:smooth val="0"/>
          <c:extLst>
            <c:ext xmlns:c16="http://schemas.microsoft.com/office/drawing/2014/chart" uri="{C3380CC4-5D6E-409C-BE32-E72D297353CC}">
              <c16:uniqueId val="{00000001-44B3-451A-A6C6-FA9BD1C577EB}"/>
            </c:ext>
          </c:extLst>
        </c:ser>
        <c:dLbls>
          <c:showLegendKey val="0"/>
          <c:showVal val="0"/>
          <c:showCatName val="0"/>
          <c:showSerName val="0"/>
          <c:showPercent val="0"/>
          <c:showBubbleSize val="0"/>
        </c:dLbls>
        <c:marker val="1"/>
        <c:smooth val="0"/>
        <c:axId val="139889280"/>
        <c:axId val="202195712"/>
      </c:lineChart>
      <c:dateAx>
        <c:axId val="139889280"/>
        <c:scaling>
          <c:orientation val="minMax"/>
        </c:scaling>
        <c:delete val="1"/>
        <c:axPos val="b"/>
        <c:numFmt formatCode="&quot;H&quot;yy" sourceLinked="1"/>
        <c:majorTickMark val="none"/>
        <c:minorTickMark val="none"/>
        <c:tickLblPos val="none"/>
        <c:crossAx val="202195712"/>
        <c:crosses val="autoZero"/>
        <c:auto val="1"/>
        <c:lblOffset val="100"/>
        <c:baseTimeUnit val="years"/>
      </c:dateAx>
      <c:valAx>
        <c:axId val="202195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33.270000000000003</c:v>
                </c:pt>
                <c:pt idx="1">
                  <c:v>33.11</c:v>
                </c:pt>
                <c:pt idx="2">
                  <c:v>31.9</c:v>
                </c:pt>
                <c:pt idx="3">
                  <c:v>32.380000000000003</c:v>
                </c:pt>
                <c:pt idx="4">
                  <c:v>33.04</c:v>
                </c:pt>
              </c:numCache>
            </c:numRef>
          </c:val>
          <c:extLst>
            <c:ext xmlns:c16="http://schemas.microsoft.com/office/drawing/2014/chart" uri="{C3380CC4-5D6E-409C-BE32-E72D297353CC}">
              <c16:uniqueId val="{00000000-9A7E-423B-9784-ADD135CFFB02}"/>
            </c:ext>
          </c:extLst>
        </c:ser>
        <c:dLbls>
          <c:showLegendKey val="0"/>
          <c:showVal val="0"/>
          <c:showCatName val="0"/>
          <c:showSerName val="0"/>
          <c:showPercent val="0"/>
          <c:showBubbleSize val="0"/>
        </c:dLbls>
        <c:gapWidth val="150"/>
        <c:axId val="202221824"/>
        <c:axId val="202232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55.9</c:v>
                </c:pt>
                <c:pt idx="1">
                  <c:v>57.3</c:v>
                </c:pt>
                <c:pt idx="2">
                  <c:v>56.76</c:v>
                </c:pt>
                <c:pt idx="3">
                  <c:v>56.04</c:v>
                </c:pt>
                <c:pt idx="4">
                  <c:v>58.52</c:v>
                </c:pt>
              </c:numCache>
            </c:numRef>
          </c:val>
          <c:smooth val="0"/>
          <c:extLst>
            <c:ext xmlns:c16="http://schemas.microsoft.com/office/drawing/2014/chart" uri="{C3380CC4-5D6E-409C-BE32-E72D297353CC}">
              <c16:uniqueId val="{00000001-9A7E-423B-9784-ADD135CFFB02}"/>
            </c:ext>
          </c:extLst>
        </c:ser>
        <c:dLbls>
          <c:showLegendKey val="0"/>
          <c:showVal val="0"/>
          <c:showCatName val="0"/>
          <c:showSerName val="0"/>
          <c:showPercent val="0"/>
          <c:showBubbleSize val="0"/>
        </c:dLbls>
        <c:marker val="1"/>
        <c:smooth val="0"/>
        <c:axId val="202221824"/>
        <c:axId val="202232192"/>
      </c:lineChart>
      <c:dateAx>
        <c:axId val="202221824"/>
        <c:scaling>
          <c:orientation val="minMax"/>
        </c:scaling>
        <c:delete val="1"/>
        <c:axPos val="b"/>
        <c:numFmt formatCode="&quot;H&quot;yy" sourceLinked="1"/>
        <c:majorTickMark val="none"/>
        <c:minorTickMark val="none"/>
        <c:tickLblPos val="none"/>
        <c:crossAx val="202232192"/>
        <c:crosses val="autoZero"/>
        <c:auto val="1"/>
        <c:lblOffset val="100"/>
        <c:baseTimeUnit val="years"/>
      </c:dateAx>
      <c:valAx>
        <c:axId val="20223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21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87.42</c:v>
                </c:pt>
                <c:pt idx="1">
                  <c:v>88.52</c:v>
                </c:pt>
                <c:pt idx="2">
                  <c:v>90.97</c:v>
                </c:pt>
                <c:pt idx="3">
                  <c:v>89.87</c:v>
                </c:pt>
                <c:pt idx="4">
                  <c:v>89.45</c:v>
                </c:pt>
              </c:numCache>
            </c:numRef>
          </c:val>
          <c:extLst>
            <c:ext xmlns:c16="http://schemas.microsoft.com/office/drawing/2014/chart" uri="{C3380CC4-5D6E-409C-BE32-E72D297353CC}">
              <c16:uniqueId val="{00000000-C91F-4997-975E-502AD8EC85F7}"/>
            </c:ext>
          </c:extLst>
        </c:ser>
        <c:dLbls>
          <c:showLegendKey val="0"/>
          <c:showVal val="0"/>
          <c:showCatName val="0"/>
          <c:showSerName val="0"/>
          <c:showPercent val="0"/>
          <c:showBubbleSize val="0"/>
        </c:dLbls>
        <c:gapWidth val="150"/>
        <c:axId val="202274688"/>
        <c:axId val="202276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73.28</c:v>
                </c:pt>
                <c:pt idx="1">
                  <c:v>72.42</c:v>
                </c:pt>
                <c:pt idx="2">
                  <c:v>73.069999999999993</c:v>
                </c:pt>
                <c:pt idx="3">
                  <c:v>72.78</c:v>
                </c:pt>
                <c:pt idx="4">
                  <c:v>71.33</c:v>
                </c:pt>
              </c:numCache>
            </c:numRef>
          </c:val>
          <c:smooth val="0"/>
          <c:extLst>
            <c:ext xmlns:c16="http://schemas.microsoft.com/office/drawing/2014/chart" uri="{C3380CC4-5D6E-409C-BE32-E72D297353CC}">
              <c16:uniqueId val="{00000001-C91F-4997-975E-502AD8EC85F7}"/>
            </c:ext>
          </c:extLst>
        </c:ser>
        <c:dLbls>
          <c:showLegendKey val="0"/>
          <c:showVal val="0"/>
          <c:showCatName val="0"/>
          <c:showSerName val="0"/>
          <c:showPercent val="0"/>
          <c:showBubbleSize val="0"/>
        </c:dLbls>
        <c:marker val="1"/>
        <c:smooth val="0"/>
        <c:axId val="202274688"/>
        <c:axId val="202276864"/>
      </c:lineChart>
      <c:dateAx>
        <c:axId val="202274688"/>
        <c:scaling>
          <c:orientation val="minMax"/>
        </c:scaling>
        <c:delete val="1"/>
        <c:axPos val="b"/>
        <c:numFmt formatCode="&quot;H&quot;yy" sourceLinked="1"/>
        <c:majorTickMark val="none"/>
        <c:minorTickMark val="none"/>
        <c:tickLblPos val="none"/>
        <c:crossAx val="202276864"/>
        <c:crosses val="autoZero"/>
        <c:auto val="1"/>
        <c:lblOffset val="100"/>
        <c:baseTimeUnit val="years"/>
      </c:dateAx>
      <c:valAx>
        <c:axId val="202276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7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【78.36】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【949.15】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【71.88】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【56.31】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【288.19】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【55.87】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【0.80】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V1" zoomScaleNormal="100" workbookViewId="0">
      <selection activeCell="BL66" sqref="BL66:BZ82"/>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2">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2">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75" t="str">
        <f>データ!H6</f>
        <v>愛媛県　西条市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72" t="s">
        <v>1</v>
      </c>
      <c r="C7" s="72"/>
      <c r="D7" s="72"/>
      <c r="E7" s="72"/>
      <c r="F7" s="72"/>
      <c r="G7" s="72"/>
      <c r="H7" s="72"/>
      <c r="I7" s="72" t="s">
        <v>2</v>
      </c>
      <c r="J7" s="72"/>
      <c r="K7" s="72"/>
      <c r="L7" s="72"/>
      <c r="M7" s="72"/>
      <c r="N7" s="72"/>
      <c r="O7" s="72"/>
      <c r="P7" s="72" t="s">
        <v>3</v>
      </c>
      <c r="Q7" s="72"/>
      <c r="R7" s="72"/>
      <c r="S7" s="72"/>
      <c r="T7" s="72"/>
      <c r="U7" s="72"/>
      <c r="V7" s="72"/>
      <c r="W7" s="72" t="s">
        <v>4</v>
      </c>
      <c r="X7" s="72"/>
      <c r="Y7" s="72"/>
      <c r="Z7" s="72"/>
      <c r="AA7" s="72"/>
      <c r="AB7" s="72"/>
      <c r="AC7" s="72"/>
      <c r="AD7" s="72" t="s">
        <v>5</v>
      </c>
      <c r="AE7" s="72"/>
      <c r="AF7" s="72"/>
      <c r="AG7" s="72"/>
      <c r="AH7" s="72"/>
      <c r="AI7" s="72"/>
      <c r="AJ7" s="72"/>
      <c r="AK7" s="2"/>
      <c r="AL7" s="72" t="s">
        <v>6</v>
      </c>
      <c r="AM7" s="72"/>
      <c r="AN7" s="72"/>
      <c r="AO7" s="72"/>
      <c r="AP7" s="72"/>
      <c r="AQ7" s="72"/>
      <c r="AR7" s="72"/>
      <c r="AS7" s="72"/>
      <c r="AT7" s="72" t="s">
        <v>7</v>
      </c>
      <c r="AU7" s="72"/>
      <c r="AV7" s="72"/>
      <c r="AW7" s="72"/>
      <c r="AX7" s="72"/>
      <c r="AY7" s="72"/>
      <c r="AZ7" s="72"/>
      <c r="BA7" s="72"/>
      <c r="BB7" s="72" t="s">
        <v>8</v>
      </c>
      <c r="BC7" s="72"/>
      <c r="BD7" s="72"/>
      <c r="BE7" s="72"/>
      <c r="BF7" s="72"/>
      <c r="BG7" s="72"/>
      <c r="BH7" s="72"/>
      <c r="BI7" s="72"/>
      <c r="BJ7" s="3"/>
      <c r="BK7" s="3"/>
      <c r="BL7" s="4" t="s">
        <v>9</v>
      </c>
      <c r="BM7" s="5"/>
      <c r="BN7" s="5"/>
      <c r="BO7" s="5"/>
      <c r="BP7" s="5"/>
      <c r="BQ7" s="5"/>
      <c r="BR7" s="5"/>
      <c r="BS7" s="5"/>
      <c r="BT7" s="5"/>
      <c r="BU7" s="5"/>
      <c r="BV7" s="5"/>
      <c r="BW7" s="5"/>
      <c r="BX7" s="5"/>
      <c r="BY7" s="6"/>
    </row>
    <row r="8" spans="1:78" ht="18.75" customHeight="1" x14ac:dyDescent="0.2">
      <c r="A8" s="2"/>
      <c r="B8" s="73" t="str">
        <f>データ!$I$6</f>
        <v>法非適用</v>
      </c>
      <c r="C8" s="73"/>
      <c r="D8" s="73"/>
      <c r="E8" s="73"/>
      <c r="F8" s="73"/>
      <c r="G8" s="73"/>
      <c r="H8" s="73"/>
      <c r="I8" s="73" t="str">
        <f>データ!$J$6</f>
        <v>水道事業</v>
      </c>
      <c r="J8" s="73"/>
      <c r="K8" s="73"/>
      <c r="L8" s="73"/>
      <c r="M8" s="73"/>
      <c r="N8" s="73"/>
      <c r="O8" s="73"/>
      <c r="P8" s="73" t="str">
        <f>データ!$K$6</f>
        <v>簡易水道事業</v>
      </c>
      <c r="Q8" s="73"/>
      <c r="R8" s="73"/>
      <c r="S8" s="73"/>
      <c r="T8" s="73"/>
      <c r="U8" s="73"/>
      <c r="V8" s="73"/>
      <c r="W8" s="73" t="str">
        <f>データ!$L$6</f>
        <v>D3</v>
      </c>
      <c r="X8" s="73"/>
      <c r="Y8" s="73"/>
      <c r="Z8" s="73"/>
      <c r="AA8" s="73"/>
      <c r="AB8" s="73"/>
      <c r="AC8" s="73"/>
      <c r="AD8" s="73" t="str">
        <f>データ!$M$6</f>
        <v>非設置</v>
      </c>
      <c r="AE8" s="73"/>
      <c r="AF8" s="73"/>
      <c r="AG8" s="73"/>
      <c r="AH8" s="73"/>
      <c r="AI8" s="73"/>
      <c r="AJ8" s="73"/>
      <c r="AK8" s="2"/>
      <c r="AL8" s="67">
        <f>データ!$R$6</f>
        <v>108025</v>
      </c>
      <c r="AM8" s="67"/>
      <c r="AN8" s="67"/>
      <c r="AO8" s="67"/>
      <c r="AP8" s="67"/>
      <c r="AQ8" s="67"/>
      <c r="AR8" s="67"/>
      <c r="AS8" s="67"/>
      <c r="AT8" s="66">
        <f>データ!$S$6</f>
        <v>510.04</v>
      </c>
      <c r="AU8" s="66"/>
      <c r="AV8" s="66"/>
      <c r="AW8" s="66"/>
      <c r="AX8" s="66"/>
      <c r="AY8" s="66"/>
      <c r="AZ8" s="66"/>
      <c r="BA8" s="66"/>
      <c r="BB8" s="66">
        <f>データ!$T$6</f>
        <v>211.8</v>
      </c>
      <c r="BC8" s="66"/>
      <c r="BD8" s="66"/>
      <c r="BE8" s="66"/>
      <c r="BF8" s="66"/>
      <c r="BG8" s="66"/>
      <c r="BH8" s="66"/>
      <c r="BI8" s="66"/>
      <c r="BJ8" s="3"/>
      <c r="BK8" s="3"/>
      <c r="BL8" s="70" t="s">
        <v>10</v>
      </c>
      <c r="BM8" s="71"/>
      <c r="BN8" s="7" t="s">
        <v>11</v>
      </c>
      <c r="BO8" s="8"/>
      <c r="BP8" s="8"/>
      <c r="BQ8" s="8"/>
      <c r="BR8" s="8"/>
      <c r="BS8" s="8"/>
      <c r="BT8" s="8"/>
      <c r="BU8" s="8"/>
      <c r="BV8" s="8"/>
      <c r="BW8" s="8"/>
      <c r="BX8" s="8"/>
      <c r="BY8" s="9"/>
    </row>
    <row r="9" spans="1:78" ht="18.75" customHeight="1" x14ac:dyDescent="0.2">
      <c r="A9" s="2"/>
      <c r="B9" s="72" t="s">
        <v>12</v>
      </c>
      <c r="C9" s="72"/>
      <c r="D9" s="72"/>
      <c r="E9" s="72"/>
      <c r="F9" s="72"/>
      <c r="G9" s="72"/>
      <c r="H9" s="72"/>
      <c r="I9" s="72" t="s">
        <v>13</v>
      </c>
      <c r="J9" s="72"/>
      <c r="K9" s="72"/>
      <c r="L9" s="72"/>
      <c r="M9" s="72"/>
      <c r="N9" s="72"/>
      <c r="O9" s="72"/>
      <c r="P9" s="72" t="s">
        <v>14</v>
      </c>
      <c r="Q9" s="72"/>
      <c r="R9" s="72"/>
      <c r="S9" s="72"/>
      <c r="T9" s="72"/>
      <c r="U9" s="72"/>
      <c r="V9" s="72"/>
      <c r="W9" s="72" t="s">
        <v>15</v>
      </c>
      <c r="X9" s="72"/>
      <c r="Y9" s="72"/>
      <c r="Z9" s="72"/>
      <c r="AA9" s="72"/>
      <c r="AB9" s="72"/>
      <c r="AC9" s="72"/>
      <c r="AD9" s="2"/>
      <c r="AE9" s="2"/>
      <c r="AF9" s="2"/>
      <c r="AG9" s="2"/>
      <c r="AH9" s="3"/>
      <c r="AI9" s="2"/>
      <c r="AJ9" s="2"/>
      <c r="AK9" s="2"/>
      <c r="AL9" s="72" t="s">
        <v>16</v>
      </c>
      <c r="AM9" s="72"/>
      <c r="AN9" s="72"/>
      <c r="AO9" s="72"/>
      <c r="AP9" s="72"/>
      <c r="AQ9" s="72"/>
      <c r="AR9" s="72"/>
      <c r="AS9" s="72"/>
      <c r="AT9" s="72" t="s">
        <v>17</v>
      </c>
      <c r="AU9" s="72"/>
      <c r="AV9" s="72"/>
      <c r="AW9" s="72"/>
      <c r="AX9" s="72"/>
      <c r="AY9" s="72"/>
      <c r="AZ9" s="72"/>
      <c r="BA9" s="72"/>
      <c r="BB9" s="72" t="s">
        <v>18</v>
      </c>
      <c r="BC9" s="72"/>
      <c r="BD9" s="72"/>
      <c r="BE9" s="72"/>
      <c r="BF9" s="72"/>
      <c r="BG9" s="72"/>
      <c r="BH9" s="72"/>
      <c r="BI9" s="72"/>
      <c r="BJ9" s="3"/>
      <c r="BK9" s="3"/>
      <c r="BL9" s="64" t="s">
        <v>19</v>
      </c>
      <c r="BM9" s="65"/>
      <c r="BN9" s="10" t="s">
        <v>20</v>
      </c>
      <c r="BO9" s="11"/>
      <c r="BP9" s="11"/>
      <c r="BQ9" s="11"/>
      <c r="BR9" s="11"/>
      <c r="BS9" s="11"/>
      <c r="BT9" s="11"/>
      <c r="BU9" s="11"/>
      <c r="BV9" s="11"/>
      <c r="BW9" s="11"/>
      <c r="BX9" s="11"/>
      <c r="BY9" s="12"/>
    </row>
    <row r="10" spans="1:78" ht="18.75" customHeight="1" x14ac:dyDescent="0.2">
      <c r="A10" s="2"/>
      <c r="B10" s="66" t="str">
        <f>データ!$N$6</f>
        <v>-</v>
      </c>
      <c r="C10" s="66"/>
      <c r="D10" s="66"/>
      <c r="E10" s="66"/>
      <c r="F10" s="66"/>
      <c r="G10" s="66"/>
      <c r="H10" s="66"/>
      <c r="I10" s="66" t="str">
        <f>データ!$O$6</f>
        <v>該当数値なし</v>
      </c>
      <c r="J10" s="66"/>
      <c r="K10" s="66"/>
      <c r="L10" s="66"/>
      <c r="M10" s="66"/>
      <c r="N10" s="66"/>
      <c r="O10" s="66"/>
      <c r="P10" s="66">
        <f>データ!$P$6</f>
        <v>4.84</v>
      </c>
      <c r="Q10" s="66"/>
      <c r="R10" s="66"/>
      <c r="S10" s="66"/>
      <c r="T10" s="66"/>
      <c r="U10" s="66"/>
      <c r="V10" s="66"/>
      <c r="W10" s="67">
        <f>データ!$Q$6</f>
        <v>2893</v>
      </c>
      <c r="X10" s="67"/>
      <c r="Y10" s="67"/>
      <c r="Z10" s="67"/>
      <c r="AA10" s="67"/>
      <c r="AB10" s="67"/>
      <c r="AC10" s="67"/>
      <c r="AD10" s="2"/>
      <c r="AE10" s="2"/>
      <c r="AF10" s="2"/>
      <c r="AG10" s="2"/>
      <c r="AH10" s="2"/>
      <c r="AI10" s="2"/>
      <c r="AJ10" s="2"/>
      <c r="AK10" s="2"/>
      <c r="AL10" s="67">
        <f>データ!$U$6</f>
        <v>3375</v>
      </c>
      <c r="AM10" s="67"/>
      <c r="AN10" s="67"/>
      <c r="AO10" s="67"/>
      <c r="AP10" s="67"/>
      <c r="AQ10" s="67"/>
      <c r="AR10" s="67"/>
      <c r="AS10" s="67"/>
      <c r="AT10" s="66">
        <f>データ!$V$6</f>
        <v>11.99</v>
      </c>
      <c r="AU10" s="66"/>
      <c r="AV10" s="66"/>
      <c r="AW10" s="66"/>
      <c r="AX10" s="66"/>
      <c r="AY10" s="66"/>
      <c r="AZ10" s="66"/>
      <c r="BA10" s="66"/>
      <c r="BB10" s="66">
        <f>データ!$W$6</f>
        <v>281.48</v>
      </c>
      <c r="BC10" s="66"/>
      <c r="BD10" s="66"/>
      <c r="BE10" s="66"/>
      <c r="BF10" s="66"/>
      <c r="BG10" s="66"/>
      <c r="BH10" s="66"/>
      <c r="BI10" s="66"/>
      <c r="BJ10" s="2"/>
      <c r="BK10" s="2"/>
      <c r="BL10" s="68" t="s">
        <v>21</v>
      </c>
      <c r="BM10" s="69"/>
      <c r="BN10" s="13" t="s">
        <v>22</v>
      </c>
      <c r="BO10" s="14"/>
      <c r="BP10" s="14"/>
      <c r="BQ10" s="14"/>
      <c r="BR10" s="14"/>
      <c r="BS10" s="14"/>
      <c r="BT10" s="14"/>
      <c r="BU10" s="14"/>
      <c r="BV10" s="14"/>
      <c r="BW10" s="14"/>
      <c r="BX10" s="14"/>
      <c r="BY10" s="15"/>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2">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4" t="s">
        <v>25</v>
      </c>
      <c r="BM14" s="45"/>
      <c r="BN14" s="45"/>
      <c r="BO14" s="45"/>
      <c r="BP14" s="45"/>
      <c r="BQ14" s="45"/>
      <c r="BR14" s="45"/>
      <c r="BS14" s="45"/>
      <c r="BT14" s="45"/>
      <c r="BU14" s="45"/>
      <c r="BV14" s="45"/>
      <c r="BW14" s="45"/>
      <c r="BX14" s="45"/>
      <c r="BY14" s="45"/>
      <c r="BZ14" s="46"/>
    </row>
    <row r="15" spans="1:78" ht="13.5" customHeight="1" x14ac:dyDescent="0.2">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7"/>
      <c r="BM15" s="48"/>
      <c r="BN15" s="48"/>
      <c r="BO15" s="48"/>
      <c r="BP15" s="48"/>
      <c r="BQ15" s="48"/>
      <c r="BR15" s="48"/>
      <c r="BS15" s="48"/>
      <c r="BT15" s="48"/>
      <c r="BU15" s="48"/>
      <c r="BV15" s="48"/>
      <c r="BW15" s="48"/>
      <c r="BX15" s="48"/>
      <c r="BY15" s="48"/>
      <c r="BZ15" s="49"/>
    </row>
    <row r="16" spans="1:78" ht="13.5" customHeight="1" x14ac:dyDescent="0.2">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0" t="s">
        <v>116</v>
      </c>
      <c r="BM16" s="51"/>
      <c r="BN16" s="51"/>
      <c r="BO16" s="51"/>
      <c r="BP16" s="51"/>
      <c r="BQ16" s="51"/>
      <c r="BR16" s="51"/>
      <c r="BS16" s="51"/>
      <c r="BT16" s="51"/>
      <c r="BU16" s="51"/>
      <c r="BV16" s="51"/>
      <c r="BW16" s="51"/>
      <c r="BX16" s="51"/>
      <c r="BY16" s="51"/>
      <c r="BZ16" s="52"/>
    </row>
    <row r="17" spans="1:78" ht="13.5" customHeight="1" x14ac:dyDescent="0.2">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0"/>
      <c r="BM17" s="51"/>
      <c r="BN17" s="51"/>
      <c r="BO17" s="51"/>
      <c r="BP17" s="51"/>
      <c r="BQ17" s="51"/>
      <c r="BR17" s="51"/>
      <c r="BS17" s="51"/>
      <c r="BT17" s="51"/>
      <c r="BU17" s="51"/>
      <c r="BV17" s="51"/>
      <c r="BW17" s="51"/>
      <c r="BX17" s="51"/>
      <c r="BY17" s="51"/>
      <c r="BZ17" s="52"/>
    </row>
    <row r="18" spans="1:78" ht="13.5" customHeight="1" x14ac:dyDescent="0.2">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0"/>
      <c r="BM18" s="51"/>
      <c r="BN18" s="51"/>
      <c r="BO18" s="51"/>
      <c r="BP18" s="51"/>
      <c r="BQ18" s="51"/>
      <c r="BR18" s="51"/>
      <c r="BS18" s="51"/>
      <c r="BT18" s="51"/>
      <c r="BU18" s="51"/>
      <c r="BV18" s="51"/>
      <c r="BW18" s="51"/>
      <c r="BX18" s="51"/>
      <c r="BY18" s="51"/>
      <c r="BZ18" s="52"/>
    </row>
    <row r="19" spans="1:78" ht="13.5" customHeight="1" x14ac:dyDescent="0.2">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0"/>
      <c r="BM19" s="51"/>
      <c r="BN19" s="51"/>
      <c r="BO19" s="51"/>
      <c r="BP19" s="51"/>
      <c r="BQ19" s="51"/>
      <c r="BR19" s="51"/>
      <c r="BS19" s="51"/>
      <c r="BT19" s="51"/>
      <c r="BU19" s="51"/>
      <c r="BV19" s="51"/>
      <c r="BW19" s="51"/>
      <c r="BX19" s="51"/>
      <c r="BY19" s="51"/>
      <c r="BZ19" s="52"/>
    </row>
    <row r="20" spans="1:78" ht="13.5" customHeight="1" x14ac:dyDescent="0.2">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0"/>
      <c r="BM20" s="51"/>
      <c r="BN20" s="51"/>
      <c r="BO20" s="51"/>
      <c r="BP20" s="51"/>
      <c r="BQ20" s="51"/>
      <c r="BR20" s="51"/>
      <c r="BS20" s="51"/>
      <c r="BT20" s="51"/>
      <c r="BU20" s="51"/>
      <c r="BV20" s="51"/>
      <c r="BW20" s="51"/>
      <c r="BX20" s="51"/>
      <c r="BY20" s="51"/>
      <c r="BZ20" s="52"/>
    </row>
    <row r="21" spans="1:78" ht="13.5" customHeight="1" x14ac:dyDescent="0.2">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0"/>
      <c r="BM21" s="51"/>
      <c r="BN21" s="51"/>
      <c r="BO21" s="51"/>
      <c r="BP21" s="51"/>
      <c r="BQ21" s="51"/>
      <c r="BR21" s="51"/>
      <c r="BS21" s="51"/>
      <c r="BT21" s="51"/>
      <c r="BU21" s="51"/>
      <c r="BV21" s="51"/>
      <c r="BW21" s="51"/>
      <c r="BX21" s="51"/>
      <c r="BY21" s="51"/>
      <c r="BZ21" s="52"/>
    </row>
    <row r="22" spans="1:78" ht="13.5" customHeight="1" x14ac:dyDescent="0.2">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0"/>
      <c r="BM22" s="51"/>
      <c r="BN22" s="51"/>
      <c r="BO22" s="51"/>
      <c r="BP22" s="51"/>
      <c r="BQ22" s="51"/>
      <c r="BR22" s="51"/>
      <c r="BS22" s="51"/>
      <c r="BT22" s="51"/>
      <c r="BU22" s="51"/>
      <c r="BV22" s="51"/>
      <c r="BW22" s="51"/>
      <c r="BX22" s="51"/>
      <c r="BY22" s="51"/>
      <c r="BZ22" s="52"/>
    </row>
    <row r="23" spans="1:78" ht="13.5" customHeight="1" x14ac:dyDescent="0.2">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0"/>
      <c r="BM23" s="51"/>
      <c r="BN23" s="51"/>
      <c r="BO23" s="51"/>
      <c r="BP23" s="51"/>
      <c r="BQ23" s="51"/>
      <c r="BR23" s="51"/>
      <c r="BS23" s="51"/>
      <c r="BT23" s="51"/>
      <c r="BU23" s="51"/>
      <c r="BV23" s="51"/>
      <c r="BW23" s="51"/>
      <c r="BX23" s="51"/>
      <c r="BY23" s="51"/>
      <c r="BZ23" s="52"/>
    </row>
    <row r="24" spans="1:78" ht="13.5" customHeight="1" x14ac:dyDescent="0.2">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0"/>
      <c r="BM24" s="51"/>
      <c r="BN24" s="51"/>
      <c r="BO24" s="51"/>
      <c r="BP24" s="51"/>
      <c r="BQ24" s="51"/>
      <c r="BR24" s="51"/>
      <c r="BS24" s="51"/>
      <c r="BT24" s="51"/>
      <c r="BU24" s="51"/>
      <c r="BV24" s="51"/>
      <c r="BW24" s="51"/>
      <c r="BX24" s="51"/>
      <c r="BY24" s="51"/>
      <c r="BZ24" s="52"/>
    </row>
    <row r="25" spans="1:78" ht="13.5" customHeight="1" x14ac:dyDescent="0.2">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0"/>
      <c r="BM25" s="51"/>
      <c r="BN25" s="51"/>
      <c r="BO25" s="51"/>
      <c r="BP25" s="51"/>
      <c r="BQ25" s="51"/>
      <c r="BR25" s="51"/>
      <c r="BS25" s="51"/>
      <c r="BT25" s="51"/>
      <c r="BU25" s="51"/>
      <c r="BV25" s="51"/>
      <c r="BW25" s="51"/>
      <c r="BX25" s="51"/>
      <c r="BY25" s="51"/>
      <c r="BZ25" s="52"/>
    </row>
    <row r="26" spans="1:78" ht="13.5" customHeight="1" x14ac:dyDescent="0.2">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0"/>
      <c r="BM26" s="51"/>
      <c r="BN26" s="51"/>
      <c r="BO26" s="51"/>
      <c r="BP26" s="51"/>
      <c r="BQ26" s="51"/>
      <c r="BR26" s="51"/>
      <c r="BS26" s="51"/>
      <c r="BT26" s="51"/>
      <c r="BU26" s="51"/>
      <c r="BV26" s="51"/>
      <c r="BW26" s="51"/>
      <c r="BX26" s="51"/>
      <c r="BY26" s="51"/>
      <c r="BZ26" s="52"/>
    </row>
    <row r="27" spans="1:78" ht="13.5" customHeight="1" x14ac:dyDescent="0.2">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0"/>
      <c r="BM27" s="51"/>
      <c r="BN27" s="51"/>
      <c r="BO27" s="51"/>
      <c r="BP27" s="51"/>
      <c r="BQ27" s="51"/>
      <c r="BR27" s="51"/>
      <c r="BS27" s="51"/>
      <c r="BT27" s="51"/>
      <c r="BU27" s="51"/>
      <c r="BV27" s="51"/>
      <c r="BW27" s="51"/>
      <c r="BX27" s="51"/>
      <c r="BY27" s="51"/>
      <c r="BZ27" s="52"/>
    </row>
    <row r="28" spans="1:78" ht="13.5" customHeight="1" x14ac:dyDescent="0.2">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0"/>
      <c r="BM28" s="51"/>
      <c r="BN28" s="51"/>
      <c r="BO28" s="51"/>
      <c r="BP28" s="51"/>
      <c r="BQ28" s="51"/>
      <c r="BR28" s="51"/>
      <c r="BS28" s="51"/>
      <c r="BT28" s="51"/>
      <c r="BU28" s="51"/>
      <c r="BV28" s="51"/>
      <c r="BW28" s="51"/>
      <c r="BX28" s="51"/>
      <c r="BY28" s="51"/>
      <c r="BZ28" s="52"/>
    </row>
    <row r="29" spans="1:78" ht="13.5" customHeight="1" x14ac:dyDescent="0.2">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0"/>
      <c r="BM29" s="51"/>
      <c r="BN29" s="51"/>
      <c r="BO29" s="51"/>
      <c r="BP29" s="51"/>
      <c r="BQ29" s="51"/>
      <c r="BR29" s="51"/>
      <c r="BS29" s="51"/>
      <c r="BT29" s="51"/>
      <c r="BU29" s="51"/>
      <c r="BV29" s="51"/>
      <c r="BW29" s="51"/>
      <c r="BX29" s="51"/>
      <c r="BY29" s="51"/>
      <c r="BZ29" s="52"/>
    </row>
    <row r="30" spans="1:78" ht="13.5" customHeight="1" x14ac:dyDescent="0.2">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0"/>
      <c r="BM30" s="51"/>
      <c r="BN30" s="51"/>
      <c r="BO30" s="51"/>
      <c r="BP30" s="51"/>
      <c r="BQ30" s="51"/>
      <c r="BR30" s="51"/>
      <c r="BS30" s="51"/>
      <c r="BT30" s="51"/>
      <c r="BU30" s="51"/>
      <c r="BV30" s="51"/>
      <c r="BW30" s="51"/>
      <c r="BX30" s="51"/>
      <c r="BY30" s="51"/>
      <c r="BZ30" s="52"/>
    </row>
    <row r="31" spans="1:78" ht="13.5" customHeight="1" x14ac:dyDescent="0.2">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0"/>
      <c r="BM31" s="51"/>
      <c r="BN31" s="51"/>
      <c r="BO31" s="51"/>
      <c r="BP31" s="51"/>
      <c r="BQ31" s="51"/>
      <c r="BR31" s="51"/>
      <c r="BS31" s="51"/>
      <c r="BT31" s="51"/>
      <c r="BU31" s="51"/>
      <c r="BV31" s="51"/>
      <c r="BW31" s="51"/>
      <c r="BX31" s="51"/>
      <c r="BY31" s="51"/>
      <c r="BZ31" s="52"/>
    </row>
    <row r="32" spans="1:78" ht="13.5" customHeight="1" x14ac:dyDescent="0.2">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0"/>
      <c r="BM32" s="51"/>
      <c r="BN32" s="51"/>
      <c r="BO32" s="51"/>
      <c r="BP32" s="51"/>
      <c r="BQ32" s="51"/>
      <c r="BR32" s="51"/>
      <c r="BS32" s="51"/>
      <c r="BT32" s="51"/>
      <c r="BU32" s="51"/>
      <c r="BV32" s="51"/>
      <c r="BW32" s="51"/>
      <c r="BX32" s="51"/>
      <c r="BY32" s="51"/>
      <c r="BZ32" s="52"/>
    </row>
    <row r="33" spans="1:78" ht="13.5" customHeight="1" x14ac:dyDescent="0.2">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0"/>
      <c r="BM33" s="51"/>
      <c r="BN33" s="51"/>
      <c r="BO33" s="51"/>
      <c r="BP33" s="51"/>
      <c r="BQ33" s="51"/>
      <c r="BR33" s="51"/>
      <c r="BS33" s="51"/>
      <c r="BT33" s="51"/>
      <c r="BU33" s="51"/>
      <c r="BV33" s="51"/>
      <c r="BW33" s="51"/>
      <c r="BX33" s="51"/>
      <c r="BY33" s="51"/>
      <c r="BZ33" s="52"/>
    </row>
    <row r="34" spans="1:78" ht="13.5" customHeight="1" x14ac:dyDescent="0.2">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0"/>
      <c r="BM34" s="51"/>
      <c r="BN34" s="51"/>
      <c r="BO34" s="51"/>
      <c r="BP34" s="51"/>
      <c r="BQ34" s="51"/>
      <c r="BR34" s="51"/>
      <c r="BS34" s="51"/>
      <c r="BT34" s="51"/>
      <c r="BU34" s="51"/>
      <c r="BV34" s="51"/>
      <c r="BW34" s="51"/>
      <c r="BX34" s="51"/>
      <c r="BY34" s="51"/>
      <c r="BZ34" s="52"/>
    </row>
    <row r="35" spans="1:78" ht="13.5" customHeight="1" x14ac:dyDescent="0.2">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0"/>
      <c r="BM35" s="51"/>
      <c r="BN35" s="51"/>
      <c r="BO35" s="51"/>
      <c r="BP35" s="51"/>
      <c r="BQ35" s="51"/>
      <c r="BR35" s="51"/>
      <c r="BS35" s="51"/>
      <c r="BT35" s="51"/>
      <c r="BU35" s="51"/>
      <c r="BV35" s="51"/>
      <c r="BW35" s="51"/>
      <c r="BX35" s="51"/>
      <c r="BY35" s="51"/>
      <c r="BZ35" s="52"/>
    </row>
    <row r="36" spans="1:78" ht="13.5" customHeight="1" x14ac:dyDescent="0.2">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0"/>
      <c r="BM36" s="51"/>
      <c r="BN36" s="51"/>
      <c r="BO36" s="51"/>
      <c r="BP36" s="51"/>
      <c r="BQ36" s="51"/>
      <c r="BR36" s="51"/>
      <c r="BS36" s="51"/>
      <c r="BT36" s="51"/>
      <c r="BU36" s="51"/>
      <c r="BV36" s="51"/>
      <c r="BW36" s="51"/>
      <c r="BX36" s="51"/>
      <c r="BY36" s="51"/>
      <c r="BZ36" s="52"/>
    </row>
    <row r="37" spans="1:78" ht="13.5" customHeight="1" x14ac:dyDescent="0.2">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0"/>
      <c r="BM37" s="51"/>
      <c r="BN37" s="51"/>
      <c r="BO37" s="51"/>
      <c r="BP37" s="51"/>
      <c r="BQ37" s="51"/>
      <c r="BR37" s="51"/>
      <c r="BS37" s="51"/>
      <c r="BT37" s="51"/>
      <c r="BU37" s="51"/>
      <c r="BV37" s="51"/>
      <c r="BW37" s="51"/>
      <c r="BX37" s="51"/>
      <c r="BY37" s="51"/>
      <c r="BZ37" s="52"/>
    </row>
    <row r="38" spans="1:78" ht="13.5" customHeight="1" x14ac:dyDescent="0.2">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0"/>
      <c r="BM38" s="51"/>
      <c r="BN38" s="51"/>
      <c r="BO38" s="51"/>
      <c r="BP38" s="51"/>
      <c r="BQ38" s="51"/>
      <c r="BR38" s="51"/>
      <c r="BS38" s="51"/>
      <c r="BT38" s="51"/>
      <c r="BU38" s="51"/>
      <c r="BV38" s="51"/>
      <c r="BW38" s="51"/>
      <c r="BX38" s="51"/>
      <c r="BY38" s="51"/>
      <c r="BZ38" s="52"/>
    </row>
    <row r="39" spans="1:78" ht="13.5" customHeight="1" x14ac:dyDescent="0.2">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0"/>
      <c r="BM39" s="51"/>
      <c r="BN39" s="51"/>
      <c r="BO39" s="51"/>
      <c r="BP39" s="51"/>
      <c r="BQ39" s="51"/>
      <c r="BR39" s="51"/>
      <c r="BS39" s="51"/>
      <c r="BT39" s="51"/>
      <c r="BU39" s="51"/>
      <c r="BV39" s="51"/>
      <c r="BW39" s="51"/>
      <c r="BX39" s="51"/>
      <c r="BY39" s="51"/>
      <c r="BZ39" s="52"/>
    </row>
    <row r="40" spans="1:78" ht="13.5" customHeight="1" x14ac:dyDescent="0.2">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0"/>
      <c r="BM40" s="51"/>
      <c r="BN40" s="51"/>
      <c r="BO40" s="51"/>
      <c r="BP40" s="51"/>
      <c r="BQ40" s="51"/>
      <c r="BR40" s="51"/>
      <c r="BS40" s="51"/>
      <c r="BT40" s="51"/>
      <c r="BU40" s="51"/>
      <c r="BV40" s="51"/>
      <c r="BW40" s="51"/>
      <c r="BX40" s="51"/>
      <c r="BY40" s="51"/>
      <c r="BZ40" s="52"/>
    </row>
    <row r="41" spans="1:78" ht="13.5" customHeight="1" x14ac:dyDescent="0.2">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0"/>
      <c r="BM41" s="51"/>
      <c r="BN41" s="51"/>
      <c r="BO41" s="51"/>
      <c r="BP41" s="51"/>
      <c r="BQ41" s="51"/>
      <c r="BR41" s="51"/>
      <c r="BS41" s="51"/>
      <c r="BT41" s="51"/>
      <c r="BU41" s="51"/>
      <c r="BV41" s="51"/>
      <c r="BW41" s="51"/>
      <c r="BX41" s="51"/>
      <c r="BY41" s="51"/>
      <c r="BZ41" s="52"/>
    </row>
    <row r="42" spans="1:78" ht="13.5" customHeight="1" x14ac:dyDescent="0.2">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0"/>
      <c r="BM42" s="51"/>
      <c r="BN42" s="51"/>
      <c r="BO42" s="51"/>
      <c r="BP42" s="51"/>
      <c r="BQ42" s="51"/>
      <c r="BR42" s="51"/>
      <c r="BS42" s="51"/>
      <c r="BT42" s="51"/>
      <c r="BU42" s="51"/>
      <c r="BV42" s="51"/>
      <c r="BW42" s="51"/>
      <c r="BX42" s="51"/>
      <c r="BY42" s="51"/>
      <c r="BZ42" s="52"/>
    </row>
    <row r="43" spans="1:78" ht="13.5" customHeight="1" x14ac:dyDescent="0.2">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0"/>
      <c r="BM43" s="51"/>
      <c r="BN43" s="51"/>
      <c r="BO43" s="51"/>
      <c r="BP43" s="51"/>
      <c r="BQ43" s="51"/>
      <c r="BR43" s="51"/>
      <c r="BS43" s="51"/>
      <c r="BT43" s="51"/>
      <c r="BU43" s="51"/>
      <c r="BV43" s="51"/>
      <c r="BW43" s="51"/>
      <c r="BX43" s="51"/>
      <c r="BY43" s="51"/>
      <c r="BZ43" s="52"/>
    </row>
    <row r="44" spans="1:78" ht="13.5" customHeight="1" x14ac:dyDescent="0.2">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3"/>
      <c r="BM44" s="54"/>
      <c r="BN44" s="54"/>
      <c r="BO44" s="54"/>
      <c r="BP44" s="54"/>
      <c r="BQ44" s="54"/>
      <c r="BR44" s="54"/>
      <c r="BS44" s="54"/>
      <c r="BT44" s="54"/>
      <c r="BU44" s="54"/>
      <c r="BV44" s="54"/>
      <c r="BW44" s="54"/>
      <c r="BX44" s="54"/>
      <c r="BY44" s="54"/>
      <c r="BZ44" s="55"/>
    </row>
    <row r="45" spans="1:78" ht="13.5" customHeight="1" x14ac:dyDescent="0.2">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4" t="s">
        <v>26</v>
      </c>
      <c r="BM45" s="45"/>
      <c r="BN45" s="45"/>
      <c r="BO45" s="45"/>
      <c r="BP45" s="45"/>
      <c r="BQ45" s="45"/>
      <c r="BR45" s="45"/>
      <c r="BS45" s="45"/>
      <c r="BT45" s="45"/>
      <c r="BU45" s="45"/>
      <c r="BV45" s="45"/>
      <c r="BW45" s="45"/>
      <c r="BX45" s="45"/>
      <c r="BY45" s="45"/>
      <c r="BZ45" s="46"/>
    </row>
    <row r="46" spans="1:78" ht="13.5" customHeight="1" x14ac:dyDescent="0.2">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7"/>
      <c r="BM46" s="48"/>
      <c r="BN46" s="48"/>
      <c r="BO46" s="48"/>
      <c r="BP46" s="48"/>
      <c r="BQ46" s="48"/>
      <c r="BR46" s="48"/>
      <c r="BS46" s="48"/>
      <c r="BT46" s="48"/>
      <c r="BU46" s="48"/>
      <c r="BV46" s="48"/>
      <c r="BW46" s="48"/>
      <c r="BX46" s="48"/>
      <c r="BY46" s="48"/>
      <c r="BZ46" s="49"/>
    </row>
    <row r="47" spans="1:78" ht="13.5" customHeight="1" x14ac:dyDescent="0.2">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0" t="s">
        <v>115</v>
      </c>
      <c r="BM47" s="51"/>
      <c r="BN47" s="51"/>
      <c r="BO47" s="51"/>
      <c r="BP47" s="51"/>
      <c r="BQ47" s="51"/>
      <c r="BR47" s="51"/>
      <c r="BS47" s="51"/>
      <c r="BT47" s="51"/>
      <c r="BU47" s="51"/>
      <c r="BV47" s="51"/>
      <c r="BW47" s="51"/>
      <c r="BX47" s="51"/>
      <c r="BY47" s="51"/>
      <c r="BZ47" s="52"/>
    </row>
    <row r="48" spans="1:78" ht="13.5" customHeight="1" x14ac:dyDescent="0.2">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0"/>
      <c r="BM48" s="51"/>
      <c r="BN48" s="51"/>
      <c r="BO48" s="51"/>
      <c r="BP48" s="51"/>
      <c r="BQ48" s="51"/>
      <c r="BR48" s="51"/>
      <c r="BS48" s="51"/>
      <c r="BT48" s="51"/>
      <c r="BU48" s="51"/>
      <c r="BV48" s="51"/>
      <c r="BW48" s="51"/>
      <c r="BX48" s="51"/>
      <c r="BY48" s="51"/>
      <c r="BZ48" s="52"/>
    </row>
    <row r="49" spans="1:78" ht="13.5" customHeight="1" x14ac:dyDescent="0.2">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0"/>
      <c r="BM49" s="51"/>
      <c r="BN49" s="51"/>
      <c r="BO49" s="51"/>
      <c r="BP49" s="51"/>
      <c r="BQ49" s="51"/>
      <c r="BR49" s="51"/>
      <c r="BS49" s="51"/>
      <c r="BT49" s="51"/>
      <c r="BU49" s="51"/>
      <c r="BV49" s="51"/>
      <c r="BW49" s="51"/>
      <c r="BX49" s="51"/>
      <c r="BY49" s="51"/>
      <c r="BZ49" s="52"/>
    </row>
    <row r="50" spans="1:78" ht="13.5" customHeight="1" x14ac:dyDescent="0.2">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0"/>
      <c r="BM50" s="51"/>
      <c r="BN50" s="51"/>
      <c r="BO50" s="51"/>
      <c r="BP50" s="51"/>
      <c r="BQ50" s="51"/>
      <c r="BR50" s="51"/>
      <c r="BS50" s="51"/>
      <c r="BT50" s="51"/>
      <c r="BU50" s="51"/>
      <c r="BV50" s="51"/>
      <c r="BW50" s="51"/>
      <c r="BX50" s="51"/>
      <c r="BY50" s="51"/>
      <c r="BZ50" s="52"/>
    </row>
    <row r="51" spans="1:78" ht="13.5" customHeight="1" x14ac:dyDescent="0.2">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0"/>
      <c r="BM51" s="51"/>
      <c r="BN51" s="51"/>
      <c r="BO51" s="51"/>
      <c r="BP51" s="51"/>
      <c r="BQ51" s="51"/>
      <c r="BR51" s="51"/>
      <c r="BS51" s="51"/>
      <c r="BT51" s="51"/>
      <c r="BU51" s="51"/>
      <c r="BV51" s="51"/>
      <c r="BW51" s="51"/>
      <c r="BX51" s="51"/>
      <c r="BY51" s="51"/>
      <c r="BZ51" s="52"/>
    </row>
    <row r="52" spans="1:78" ht="13.5" customHeight="1" x14ac:dyDescent="0.2">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0"/>
      <c r="BM52" s="51"/>
      <c r="BN52" s="51"/>
      <c r="BO52" s="51"/>
      <c r="BP52" s="51"/>
      <c r="BQ52" s="51"/>
      <c r="BR52" s="51"/>
      <c r="BS52" s="51"/>
      <c r="BT52" s="51"/>
      <c r="BU52" s="51"/>
      <c r="BV52" s="51"/>
      <c r="BW52" s="51"/>
      <c r="BX52" s="51"/>
      <c r="BY52" s="51"/>
      <c r="BZ52" s="52"/>
    </row>
    <row r="53" spans="1:78" ht="13.5" customHeight="1" x14ac:dyDescent="0.2">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0"/>
      <c r="BM53" s="51"/>
      <c r="BN53" s="51"/>
      <c r="BO53" s="51"/>
      <c r="BP53" s="51"/>
      <c r="BQ53" s="51"/>
      <c r="BR53" s="51"/>
      <c r="BS53" s="51"/>
      <c r="BT53" s="51"/>
      <c r="BU53" s="51"/>
      <c r="BV53" s="51"/>
      <c r="BW53" s="51"/>
      <c r="BX53" s="51"/>
      <c r="BY53" s="51"/>
      <c r="BZ53" s="52"/>
    </row>
    <row r="54" spans="1:78" ht="13.5" customHeight="1" x14ac:dyDescent="0.2">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0"/>
      <c r="BM54" s="51"/>
      <c r="BN54" s="51"/>
      <c r="BO54" s="51"/>
      <c r="BP54" s="51"/>
      <c r="BQ54" s="51"/>
      <c r="BR54" s="51"/>
      <c r="BS54" s="51"/>
      <c r="BT54" s="51"/>
      <c r="BU54" s="51"/>
      <c r="BV54" s="51"/>
      <c r="BW54" s="51"/>
      <c r="BX54" s="51"/>
      <c r="BY54" s="51"/>
      <c r="BZ54" s="52"/>
    </row>
    <row r="55" spans="1:78" ht="13.5" customHeight="1" x14ac:dyDescent="0.2">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0"/>
      <c r="BM55" s="51"/>
      <c r="BN55" s="51"/>
      <c r="BO55" s="51"/>
      <c r="BP55" s="51"/>
      <c r="BQ55" s="51"/>
      <c r="BR55" s="51"/>
      <c r="BS55" s="51"/>
      <c r="BT55" s="51"/>
      <c r="BU55" s="51"/>
      <c r="BV55" s="51"/>
      <c r="BW55" s="51"/>
      <c r="BX55" s="51"/>
      <c r="BY55" s="51"/>
      <c r="BZ55" s="52"/>
    </row>
    <row r="56" spans="1:78" ht="13.5" customHeight="1" x14ac:dyDescent="0.2">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0"/>
      <c r="BM56" s="51"/>
      <c r="BN56" s="51"/>
      <c r="BO56" s="51"/>
      <c r="BP56" s="51"/>
      <c r="BQ56" s="51"/>
      <c r="BR56" s="51"/>
      <c r="BS56" s="51"/>
      <c r="BT56" s="51"/>
      <c r="BU56" s="51"/>
      <c r="BV56" s="51"/>
      <c r="BW56" s="51"/>
      <c r="BX56" s="51"/>
      <c r="BY56" s="51"/>
      <c r="BZ56" s="52"/>
    </row>
    <row r="57" spans="1:78" ht="13.5" customHeight="1" x14ac:dyDescent="0.2">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0"/>
      <c r="BM57" s="51"/>
      <c r="BN57" s="51"/>
      <c r="BO57" s="51"/>
      <c r="BP57" s="51"/>
      <c r="BQ57" s="51"/>
      <c r="BR57" s="51"/>
      <c r="BS57" s="51"/>
      <c r="BT57" s="51"/>
      <c r="BU57" s="51"/>
      <c r="BV57" s="51"/>
      <c r="BW57" s="51"/>
      <c r="BX57" s="51"/>
      <c r="BY57" s="51"/>
      <c r="BZ57" s="52"/>
    </row>
    <row r="58" spans="1:78" ht="13.5" customHeight="1" x14ac:dyDescent="0.2">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0"/>
      <c r="BM58" s="51"/>
      <c r="BN58" s="51"/>
      <c r="BO58" s="51"/>
      <c r="BP58" s="51"/>
      <c r="BQ58" s="51"/>
      <c r="BR58" s="51"/>
      <c r="BS58" s="51"/>
      <c r="BT58" s="51"/>
      <c r="BU58" s="51"/>
      <c r="BV58" s="51"/>
      <c r="BW58" s="51"/>
      <c r="BX58" s="51"/>
      <c r="BY58" s="51"/>
      <c r="BZ58" s="52"/>
    </row>
    <row r="59" spans="1:78" ht="13.5" customHeight="1" x14ac:dyDescent="0.2">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2">
      <c r="A60" s="2"/>
      <c r="B60" s="61" t="s">
        <v>27</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50"/>
      <c r="BM60" s="51"/>
      <c r="BN60" s="51"/>
      <c r="BO60" s="51"/>
      <c r="BP60" s="51"/>
      <c r="BQ60" s="51"/>
      <c r="BR60" s="51"/>
      <c r="BS60" s="51"/>
      <c r="BT60" s="51"/>
      <c r="BU60" s="51"/>
      <c r="BV60" s="51"/>
      <c r="BW60" s="51"/>
      <c r="BX60" s="51"/>
      <c r="BY60" s="51"/>
      <c r="BZ60" s="52"/>
    </row>
    <row r="61" spans="1:78" ht="13.5" customHeight="1" x14ac:dyDescent="0.2">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50"/>
      <c r="BM61" s="51"/>
      <c r="BN61" s="51"/>
      <c r="BO61" s="51"/>
      <c r="BP61" s="51"/>
      <c r="BQ61" s="51"/>
      <c r="BR61" s="51"/>
      <c r="BS61" s="51"/>
      <c r="BT61" s="51"/>
      <c r="BU61" s="51"/>
      <c r="BV61" s="51"/>
      <c r="BW61" s="51"/>
      <c r="BX61" s="51"/>
      <c r="BY61" s="51"/>
      <c r="BZ61" s="52"/>
    </row>
    <row r="62" spans="1:78" ht="13.5" customHeight="1" x14ac:dyDescent="0.2">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0"/>
      <c r="BM62" s="51"/>
      <c r="BN62" s="51"/>
      <c r="BO62" s="51"/>
      <c r="BP62" s="51"/>
      <c r="BQ62" s="51"/>
      <c r="BR62" s="51"/>
      <c r="BS62" s="51"/>
      <c r="BT62" s="51"/>
      <c r="BU62" s="51"/>
      <c r="BV62" s="51"/>
      <c r="BW62" s="51"/>
      <c r="BX62" s="51"/>
      <c r="BY62" s="51"/>
      <c r="BZ62" s="52"/>
    </row>
    <row r="63" spans="1:78" ht="13.5" customHeight="1" x14ac:dyDescent="0.2">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3"/>
      <c r="BM63" s="54"/>
      <c r="BN63" s="54"/>
      <c r="BO63" s="54"/>
      <c r="BP63" s="54"/>
      <c r="BQ63" s="54"/>
      <c r="BR63" s="54"/>
      <c r="BS63" s="54"/>
      <c r="BT63" s="54"/>
      <c r="BU63" s="54"/>
      <c r="BV63" s="54"/>
      <c r="BW63" s="54"/>
      <c r="BX63" s="54"/>
      <c r="BY63" s="54"/>
      <c r="BZ63" s="55"/>
    </row>
    <row r="64" spans="1:78" ht="13.5" customHeight="1" x14ac:dyDescent="0.2">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4" t="s">
        <v>28</v>
      </c>
      <c r="BM64" s="45"/>
      <c r="BN64" s="45"/>
      <c r="BO64" s="45"/>
      <c r="BP64" s="45"/>
      <c r="BQ64" s="45"/>
      <c r="BR64" s="45"/>
      <c r="BS64" s="45"/>
      <c r="BT64" s="45"/>
      <c r="BU64" s="45"/>
      <c r="BV64" s="45"/>
      <c r="BW64" s="45"/>
      <c r="BX64" s="45"/>
      <c r="BY64" s="45"/>
      <c r="BZ64" s="46"/>
    </row>
    <row r="65" spans="1:78" ht="13.5" customHeight="1" x14ac:dyDescent="0.2">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7"/>
      <c r="BM65" s="48"/>
      <c r="BN65" s="48"/>
      <c r="BO65" s="48"/>
      <c r="BP65" s="48"/>
      <c r="BQ65" s="48"/>
      <c r="BR65" s="48"/>
      <c r="BS65" s="48"/>
      <c r="BT65" s="48"/>
      <c r="BU65" s="48"/>
      <c r="BV65" s="48"/>
      <c r="BW65" s="48"/>
      <c r="BX65" s="48"/>
      <c r="BY65" s="48"/>
      <c r="BZ65" s="49"/>
    </row>
    <row r="66" spans="1:78" ht="13.5" customHeight="1" x14ac:dyDescent="0.2">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0" t="s">
        <v>117</v>
      </c>
      <c r="BM66" s="51"/>
      <c r="BN66" s="51"/>
      <c r="BO66" s="51"/>
      <c r="BP66" s="51"/>
      <c r="BQ66" s="51"/>
      <c r="BR66" s="51"/>
      <c r="BS66" s="51"/>
      <c r="BT66" s="51"/>
      <c r="BU66" s="51"/>
      <c r="BV66" s="51"/>
      <c r="BW66" s="51"/>
      <c r="BX66" s="51"/>
      <c r="BY66" s="51"/>
      <c r="BZ66" s="52"/>
    </row>
    <row r="67" spans="1:78" ht="13.5" customHeight="1" x14ac:dyDescent="0.2">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0"/>
      <c r="BM67" s="51"/>
      <c r="BN67" s="51"/>
      <c r="BO67" s="51"/>
      <c r="BP67" s="51"/>
      <c r="BQ67" s="51"/>
      <c r="BR67" s="51"/>
      <c r="BS67" s="51"/>
      <c r="BT67" s="51"/>
      <c r="BU67" s="51"/>
      <c r="BV67" s="51"/>
      <c r="BW67" s="51"/>
      <c r="BX67" s="51"/>
      <c r="BY67" s="51"/>
      <c r="BZ67" s="52"/>
    </row>
    <row r="68" spans="1:78" ht="13.5" customHeight="1" x14ac:dyDescent="0.2">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0"/>
      <c r="BM68" s="51"/>
      <c r="BN68" s="51"/>
      <c r="BO68" s="51"/>
      <c r="BP68" s="51"/>
      <c r="BQ68" s="51"/>
      <c r="BR68" s="51"/>
      <c r="BS68" s="51"/>
      <c r="BT68" s="51"/>
      <c r="BU68" s="51"/>
      <c r="BV68" s="51"/>
      <c r="BW68" s="51"/>
      <c r="BX68" s="51"/>
      <c r="BY68" s="51"/>
      <c r="BZ68" s="52"/>
    </row>
    <row r="69" spans="1:78" ht="13.5" customHeight="1" x14ac:dyDescent="0.2">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0"/>
      <c r="BM69" s="51"/>
      <c r="BN69" s="51"/>
      <c r="BO69" s="51"/>
      <c r="BP69" s="51"/>
      <c r="BQ69" s="51"/>
      <c r="BR69" s="51"/>
      <c r="BS69" s="51"/>
      <c r="BT69" s="51"/>
      <c r="BU69" s="51"/>
      <c r="BV69" s="51"/>
      <c r="BW69" s="51"/>
      <c r="BX69" s="51"/>
      <c r="BY69" s="51"/>
      <c r="BZ69" s="52"/>
    </row>
    <row r="70" spans="1:78" ht="13.5" customHeight="1" x14ac:dyDescent="0.2">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0"/>
      <c r="BM70" s="51"/>
      <c r="BN70" s="51"/>
      <c r="BO70" s="51"/>
      <c r="BP70" s="51"/>
      <c r="BQ70" s="51"/>
      <c r="BR70" s="51"/>
      <c r="BS70" s="51"/>
      <c r="BT70" s="51"/>
      <c r="BU70" s="51"/>
      <c r="BV70" s="51"/>
      <c r="BW70" s="51"/>
      <c r="BX70" s="51"/>
      <c r="BY70" s="51"/>
      <c r="BZ70" s="52"/>
    </row>
    <row r="71" spans="1:78" ht="13.5" customHeight="1" x14ac:dyDescent="0.2">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0"/>
      <c r="BM71" s="51"/>
      <c r="BN71" s="51"/>
      <c r="BO71" s="51"/>
      <c r="BP71" s="51"/>
      <c r="BQ71" s="51"/>
      <c r="BR71" s="51"/>
      <c r="BS71" s="51"/>
      <c r="BT71" s="51"/>
      <c r="BU71" s="51"/>
      <c r="BV71" s="51"/>
      <c r="BW71" s="51"/>
      <c r="BX71" s="51"/>
      <c r="BY71" s="51"/>
      <c r="BZ71" s="52"/>
    </row>
    <row r="72" spans="1:78" ht="13.5" customHeight="1" x14ac:dyDescent="0.2">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0"/>
      <c r="BM72" s="51"/>
      <c r="BN72" s="51"/>
      <c r="BO72" s="51"/>
      <c r="BP72" s="51"/>
      <c r="BQ72" s="51"/>
      <c r="BR72" s="51"/>
      <c r="BS72" s="51"/>
      <c r="BT72" s="51"/>
      <c r="BU72" s="51"/>
      <c r="BV72" s="51"/>
      <c r="BW72" s="51"/>
      <c r="BX72" s="51"/>
      <c r="BY72" s="51"/>
      <c r="BZ72" s="52"/>
    </row>
    <row r="73" spans="1:78" ht="13.5" customHeight="1" x14ac:dyDescent="0.2">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0"/>
      <c r="BM73" s="51"/>
      <c r="BN73" s="51"/>
      <c r="BO73" s="51"/>
      <c r="BP73" s="51"/>
      <c r="BQ73" s="51"/>
      <c r="BR73" s="51"/>
      <c r="BS73" s="51"/>
      <c r="BT73" s="51"/>
      <c r="BU73" s="51"/>
      <c r="BV73" s="51"/>
      <c r="BW73" s="51"/>
      <c r="BX73" s="51"/>
      <c r="BY73" s="51"/>
      <c r="BZ73" s="52"/>
    </row>
    <row r="74" spans="1:78" ht="13.5" customHeight="1" x14ac:dyDescent="0.2">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0"/>
      <c r="BM74" s="51"/>
      <c r="BN74" s="51"/>
      <c r="BO74" s="51"/>
      <c r="BP74" s="51"/>
      <c r="BQ74" s="51"/>
      <c r="BR74" s="51"/>
      <c r="BS74" s="51"/>
      <c r="BT74" s="51"/>
      <c r="BU74" s="51"/>
      <c r="BV74" s="51"/>
      <c r="BW74" s="51"/>
      <c r="BX74" s="51"/>
      <c r="BY74" s="51"/>
      <c r="BZ74" s="52"/>
    </row>
    <row r="75" spans="1:78" ht="13.5" customHeight="1" x14ac:dyDescent="0.2">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0"/>
      <c r="BM75" s="51"/>
      <c r="BN75" s="51"/>
      <c r="BO75" s="51"/>
      <c r="BP75" s="51"/>
      <c r="BQ75" s="51"/>
      <c r="BR75" s="51"/>
      <c r="BS75" s="51"/>
      <c r="BT75" s="51"/>
      <c r="BU75" s="51"/>
      <c r="BV75" s="51"/>
      <c r="BW75" s="51"/>
      <c r="BX75" s="51"/>
      <c r="BY75" s="51"/>
      <c r="BZ75" s="52"/>
    </row>
    <row r="76" spans="1:78" ht="13.5" customHeight="1" x14ac:dyDescent="0.2">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0"/>
      <c r="BM76" s="51"/>
      <c r="BN76" s="51"/>
      <c r="BO76" s="51"/>
      <c r="BP76" s="51"/>
      <c r="BQ76" s="51"/>
      <c r="BR76" s="51"/>
      <c r="BS76" s="51"/>
      <c r="BT76" s="51"/>
      <c r="BU76" s="51"/>
      <c r="BV76" s="51"/>
      <c r="BW76" s="51"/>
      <c r="BX76" s="51"/>
      <c r="BY76" s="51"/>
      <c r="BZ76" s="52"/>
    </row>
    <row r="77" spans="1:78" ht="13.5" customHeight="1" x14ac:dyDescent="0.2">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0"/>
      <c r="BM77" s="51"/>
      <c r="BN77" s="51"/>
      <c r="BO77" s="51"/>
      <c r="BP77" s="51"/>
      <c r="BQ77" s="51"/>
      <c r="BR77" s="51"/>
      <c r="BS77" s="51"/>
      <c r="BT77" s="51"/>
      <c r="BU77" s="51"/>
      <c r="BV77" s="51"/>
      <c r="BW77" s="51"/>
      <c r="BX77" s="51"/>
      <c r="BY77" s="51"/>
      <c r="BZ77" s="52"/>
    </row>
    <row r="78" spans="1:78" ht="13.5" customHeight="1" x14ac:dyDescent="0.2">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0"/>
      <c r="BM78" s="51"/>
      <c r="BN78" s="51"/>
      <c r="BO78" s="51"/>
      <c r="BP78" s="51"/>
      <c r="BQ78" s="51"/>
      <c r="BR78" s="51"/>
      <c r="BS78" s="51"/>
      <c r="BT78" s="51"/>
      <c r="BU78" s="51"/>
      <c r="BV78" s="51"/>
      <c r="BW78" s="51"/>
      <c r="BX78" s="51"/>
      <c r="BY78" s="51"/>
      <c r="BZ78" s="52"/>
    </row>
    <row r="79" spans="1:78" ht="13.5" customHeight="1" x14ac:dyDescent="0.2">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0"/>
      <c r="BM79" s="51"/>
      <c r="BN79" s="51"/>
      <c r="BO79" s="51"/>
      <c r="BP79" s="51"/>
      <c r="BQ79" s="51"/>
      <c r="BR79" s="51"/>
      <c r="BS79" s="51"/>
      <c r="BT79" s="51"/>
      <c r="BU79" s="51"/>
      <c r="BV79" s="51"/>
      <c r="BW79" s="51"/>
      <c r="BX79" s="51"/>
      <c r="BY79" s="51"/>
      <c r="BZ79" s="52"/>
    </row>
    <row r="80" spans="1:78" ht="13.5" customHeight="1" x14ac:dyDescent="0.2">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0"/>
      <c r="BM80" s="51"/>
      <c r="BN80" s="51"/>
      <c r="BO80" s="51"/>
      <c r="BP80" s="51"/>
      <c r="BQ80" s="51"/>
      <c r="BR80" s="51"/>
      <c r="BS80" s="51"/>
      <c r="BT80" s="51"/>
      <c r="BU80" s="51"/>
      <c r="BV80" s="51"/>
      <c r="BW80" s="51"/>
      <c r="BX80" s="51"/>
      <c r="BY80" s="51"/>
      <c r="BZ80" s="52"/>
    </row>
    <row r="81" spans="1:78" ht="13.5" customHeight="1" x14ac:dyDescent="0.2">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0"/>
      <c r="BM81" s="51"/>
      <c r="BN81" s="51"/>
      <c r="BO81" s="51"/>
      <c r="BP81" s="51"/>
      <c r="BQ81" s="51"/>
      <c r="BR81" s="51"/>
      <c r="BS81" s="51"/>
      <c r="BT81" s="51"/>
      <c r="BU81" s="51"/>
      <c r="BV81" s="51"/>
      <c r="BW81" s="51"/>
      <c r="BX81" s="51"/>
      <c r="BY81" s="51"/>
      <c r="BZ81" s="52"/>
    </row>
    <row r="82" spans="1:78" ht="13.5" customHeight="1" x14ac:dyDescent="0.2">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2">
      <c r="C83" s="26"/>
    </row>
    <row r="84" spans="1:78" hidden="1" x14ac:dyDescent="0.2">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2">
      <c r="B85" s="27"/>
      <c r="C85" s="27"/>
      <c r="D85" s="27"/>
      <c r="E85" s="27" t="str">
        <f>データ!AH6</f>
        <v>【78.36】</v>
      </c>
      <c r="F85" s="27" t="s">
        <v>41</v>
      </c>
      <c r="G85" s="27" t="s">
        <v>41</v>
      </c>
      <c r="H85" s="27" t="str">
        <f>データ!BO6</f>
        <v>【949.15】</v>
      </c>
      <c r="I85" s="27" t="str">
        <f>データ!BZ6</f>
        <v>【55.87】</v>
      </c>
      <c r="J85" s="27" t="str">
        <f>データ!CK6</f>
        <v>【288.19】</v>
      </c>
      <c r="K85" s="27" t="str">
        <f>データ!CV6</f>
        <v>【56.31】</v>
      </c>
      <c r="L85" s="27" t="str">
        <f>データ!DG6</f>
        <v>【71.88】</v>
      </c>
      <c r="M85" s="27" t="s">
        <v>42</v>
      </c>
      <c r="N85" s="27" t="s">
        <v>42</v>
      </c>
      <c r="O85" s="27" t="str">
        <f>データ!EN6</f>
        <v>【0.80】</v>
      </c>
    </row>
  </sheetData>
  <sheetProtection algorithmName="SHA-512" hashValue="FVe9bxwdD4rfmHHLIDGN7ilS0hQb8rJW/47Jj8q5DTxf3+zwK/48WcvrupaBzSqmglipGubiar0Fr6+5WhJcZw==" saltValue="QAeNp93/Ky0zHGNGkW/Rrg=="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2" x14ac:dyDescent="0.2"/>
  <cols>
    <col min="2" max="144" width="11.88671875" customWidth="1"/>
  </cols>
  <sheetData>
    <row r="1" spans="1:144" x14ac:dyDescent="0.2">
      <c r="A1" t="s">
        <v>43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2">
      <c r="A2" s="29" t="s">
        <v>44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2">
      <c r="A3" s="29" t="s">
        <v>45</v>
      </c>
      <c r="B3" s="30" t="s">
        <v>46</v>
      </c>
      <c r="C3" s="30" t="s">
        <v>47</v>
      </c>
      <c r="D3" s="30" t="s">
        <v>48</v>
      </c>
      <c r="E3" s="30" t="s">
        <v>49</v>
      </c>
      <c r="F3" s="30" t="s">
        <v>50</v>
      </c>
      <c r="G3" s="30" t="s">
        <v>51</v>
      </c>
      <c r="H3" s="77" t="s">
        <v>52</v>
      </c>
      <c r="I3" s="78"/>
      <c r="J3" s="78"/>
      <c r="K3" s="78"/>
      <c r="L3" s="78"/>
      <c r="M3" s="78"/>
      <c r="N3" s="78"/>
      <c r="O3" s="78"/>
      <c r="P3" s="78"/>
      <c r="Q3" s="78"/>
      <c r="R3" s="78"/>
      <c r="S3" s="78"/>
      <c r="T3" s="78"/>
      <c r="U3" s="78"/>
      <c r="V3" s="78"/>
      <c r="W3" s="79"/>
      <c r="X3" s="83" t="s">
        <v>53</v>
      </c>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t="s">
        <v>54</v>
      </c>
      <c r="DI3" s="76"/>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row>
    <row r="4" spans="1:144" x14ac:dyDescent="0.2">
      <c r="A4" s="29" t="s">
        <v>55</v>
      </c>
      <c r="B4" s="31"/>
      <c r="C4" s="31"/>
      <c r="D4" s="31"/>
      <c r="E4" s="31"/>
      <c r="F4" s="31"/>
      <c r="G4" s="31"/>
      <c r="H4" s="80"/>
      <c r="I4" s="81"/>
      <c r="J4" s="81"/>
      <c r="K4" s="81"/>
      <c r="L4" s="81"/>
      <c r="M4" s="81"/>
      <c r="N4" s="81"/>
      <c r="O4" s="81"/>
      <c r="P4" s="81"/>
      <c r="Q4" s="81"/>
      <c r="R4" s="81"/>
      <c r="S4" s="81"/>
      <c r="T4" s="81"/>
      <c r="U4" s="81"/>
      <c r="V4" s="81"/>
      <c r="W4" s="82"/>
      <c r="X4" s="76" t="s">
        <v>56</v>
      </c>
      <c r="Y4" s="76"/>
      <c r="Z4" s="76"/>
      <c r="AA4" s="76"/>
      <c r="AB4" s="76"/>
      <c r="AC4" s="76"/>
      <c r="AD4" s="76"/>
      <c r="AE4" s="76"/>
      <c r="AF4" s="76"/>
      <c r="AG4" s="76"/>
      <c r="AH4" s="76"/>
      <c r="AI4" s="76" t="s">
        <v>57</v>
      </c>
      <c r="AJ4" s="76"/>
      <c r="AK4" s="76"/>
      <c r="AL4" s="76"/>
      <c r="AM4" s="76"/>
      <c r="AN4" s="76"/>
      <c r="AO4" s="76"/>
      <c r="AP4" s="76"/>
      <c r="AQ4" s="76"/>
      <c r="AR4" s="76"/>
      <c r="AS4" s="76"/>
      <c r="AT4" s="76" t="s">
        <v>58</v>
      </c>
      <c r="AU4" s="76"/>
      <c r="AV4" s="76"/>
      <c r="AW4" s="76"/>
      <c r="AX4" s="76"/>
      <c r="AY4" s="76"/>
      <c r="AZ4" s="76"/>
      <c r="BA4" s="76"/>
      <c r="BB4" s="76"/>
      <c r="BC4" s="76"/>
      <c r="BD4" s="76"/>
      <c r="BE4" s="76" t="s">
        <v>59</v>
      </c>
      <c r="BF4" s="76"/>
      <c r="BG4" s="76"/>
      <c r="BH4" s="76"/>
      <c r="BI4" s="76"/>
      <c r="BJ4" s="76"/>
      <c r="BK4" s="76"/>
      <c r="BL4" s="76"/>
      <c r="BM4" s="76"/>
      <c r="BN4" s="76"/>
      <c r="BO4" s="76"/>
      <c r="BP4" s="76" t="s">
        <v>60</v>
      </c>
      <c r="BQ4" s="76"/>
      <c r="BR4" s="76"/>
      <c r="BS4" s="76"/>
      <c r="BT4" s="76"/>
      <c r="BU4" s="76"/>
      <c r="BV4" s="76"/>
      <c r="BW4" s="76"/>
      <c r="BX4" s="76"/>
      <c r="BY4" s="76"/>
      <c r="BZ4" s="76"/>
      <c r="CA4" s="76" t="s">
        <v>61</v>
      </c>
      <c r="CB4" s="76"/>
      <c r="CC4" s="76"/>
      <c r="CD4" s="76"/>
      <c r="CE4" s="76"/>
      <c r="CF4" s="76"/>
      <c r="CG4" s="76"/>
      <c r="CH4" s="76"/>
      <c r="CI4" s="76"/>
      <c r="CJ4" s="76"/>
      <c r="CK4" s="76"/>
      <c r="CL4" s="76" t="s">
        <v>62</v>
      </c>
      <c r="CM4" s="76"/>
      <c r="CN4" s="76"/>
      <c r="CO4" s="76"/>
      <c r="CP4" s="76"/>
      <c r="CQ4" s="76"/>
      <c r="CR4" s="76"/>
      <c r="CS4" s="76"/>
      <c r="CT4" s="76"/>
      <c r="CU4" s="76"/>
      <c r="CV4" s="76"/>
      <c r="CW4" s="76" t="s">
        <v>63</v>
      </c>
      <c r="CX4" s="76"/>
      <c r="CY4" s="76"/>
      <c r="CZ4" s="76"/>
      <c r="DA4" s="76"/>
      <c r="DB4" s="76"/>
      <c r="DC4" s="76"/>
      <c r="DD4" s="76"/>
      <c r="DE4" s="76"/>
      <c r="DF4" s="76"/>
      <c r="DG4" s="76"/>
      <c r="DH4" s="76" t="s">
        <v>64</v>
      </c>
      <c r="DI4" s="76"/>
      <c r="DJ4" s="76"/>
      <c r="DK4" s="76"/>
      <c r="DL4" s="76"/>
      <c r="DM4" s="76"/>
      <c r="DN4" s="76"/>
      <c r="DO4" s="76"/>
      <c r="DP4" s="76"/>
      <c r="DQ4" s="76"/>
      <c r="DR4" s="76"/>
      <c r="DS4" s="76" t="s">
        <v>65</v>
      </c>
      <c r="DT4" s="76"/>
      <c r="DU4" s="76"/>
      <c r="DV4" s="76"/>
      <c r="DW4" s="76"/>
      <c r="DX4" s="76"/>
      <c r="DY4" s="76"/>
      <c r="DZ4" s="76"/>
      <c r="EA4" s="76"/>
      <c r="EB4" s="76"/>
      <c r="EC4" s="76"/>
      <c r="ED4" s="76" t="s">
        <v>66</v>
      </c>
      <c r="EE4" s="76"/>
      <c r="EF4" s="76"/>
      <c r="EG4" s="76"/>
      <c r="EH4" s="76"/>
      <c r="EI4" s="76"/>
      <c r="EJ4" s="76"/>
      <c r="EK4" s="76"/>
      <c r="EL4" s="76"/>
      <c r="EM4" s="76"/>
      <c r="EN4" s="76"/>
    </row>
    <row r="5" spans="1:144" x14ac:dyDescent="0.2">
      <c r="A5" s="29" t="s">
        <v>67</v>
      </c>
      <c r="B5" s="32"/>
      <c r="C5" s="32"/>
      <c r="D5" s="32"/>
      <c r="E5" s="32"/>
      <c r="F5" s="32"/>
      <c r="G5" s="32"/>
      <c r="H5" s="33" t="s">
        <v>68</v>
      </c>
      <c r="I5" s="33" t="s">
        <v>69</v>
      </c>
      <c r="J5" s="33" t="s">
        <v>70</v>
      </c>
      <c r="K5" s="33" t="s">
        <v>71</v>
      </c>
      <c r="L5" s="33" t="s">
        <v>72</v>
      </c>
      <c r="M5" s="33" t="s">
        <v>73</v>
      </c>
      <c r="N5" s="33" t="s">
        <v>74</v>
      </c>
      <c r="O5" s="33" t="s">
        <v>75</v>
      </c>
      <c r="P5" s="33" t="s">
        <v>76</v>
      </c>
      <c r="Q5" s="33" t="s">
        <v>77</v>
      </c>
      <c r="R5" s="33" t="s">
        <v>78</v>
      </c>
      <c r="S5" s="33" t="s">
        <v>79</v>
      </c>
      <c r="T5" s="33" t="s">
        <v>80</v>
      </c>
      <c r="U5" s="33" t="s">
        <v>81</v>
      </c>
      <c r="V5" s="33" t="s">
        <v>82</v>
      </c>
      <c r="W5" s="33" t="s">
        <v>83</v>
      </c>
      <c r="X5" s="33" t="s">
        <v>84</v>
      </c>
      <c r="Y5" s="33" t="s">
        <v>85</v>
      </c>
      <c r="Z5" s="33" t="s">
        <v>86</v>
      </c>
      <c r="AA5" s="33" t="s">
        <v>87</v>
      </c>
      <c r="AB5" s="33" t="s">
        <v>88</v>
      </c>
      <c r="AC5" s="33" t="s">
        <v>89</v>
      </c>
      <c r="AD5" s="33" t="s">
        <v>90</v>
      </c>
      <c r="AE5" s="33" t="s">
        <v>91</v>
      </c>
      <c r="AF5" s="33" t="s">
        <v>92</v>
      </c>
      <c r="AG5" s="33" t="s">
        <v>93</v>
      </c>
      <c r="AH5" s="33" t="s">
        <v>29</v>
      </c>
      <c r="AI5" s="33" t="s">
        <v>84</v>
      </c>
      <c r="AJ5" s="33" t="s">
        <v>85</v>
      </c>
      <c r="AK5" s="33" t="s">
        <v>86</v>
      </c>
      <c r="AL5" s="33" t="s">
        <v>87</v>
      </c>
      <c r="AM5" s="33" t="s">
        <v>88</v>
      </c>
      <c r="AN5" s="33" t="s">
        <v>89</v>
      </c>
      <c r="AO5" s="33" t="s">
        <v>90</v>
      </c>
      <c r="AP5" s="33" t="s">
        <v>91</v>
      </c>
      <c r="AQ5" s="33" t="s">
        <v>92</v>
      </c>
      <c r="AR5" s="33" t="s">
        <v>93</v>
      </c>
      <c r="AS5" s="33" t="s">
        <v>94</v>
      </c>
      <c r="AT5" s="33" t="s">
        <v>84</v>
      </c>
      <c r="AU5" s="33" t="s">
        <v>85</v>
      </c>
      <c r="AV5" s="33" t="s">
        <v>86</v>
      </c>
      <c r="AW5" s="33" t="s">
        <v>87</v>
      </c>
      <c r="AX5" s="33" t="s">
        <v>88</v>
      </c>
      <c r="AY5" s="33" t="s">
        <v>89</v>
      </c>
      <c r="AZ5" s="33" t="s">
        <v>90</v>
      </c>
      <c r="BA5" s="33" t="s">
        <v>91</v>
      </c>
      <c r="BB5" s="33" t="s">
        <v>92</v>
      </c>
      <c r="BC5" s="33" t="s">
        <v>93</v>
      </c>
      <c r="BD5" s="33" t="s">
        <v>94</v>
      </c>
      <c r="BE5" s="33" t="s">
        <v>84</v>
      </c>
      <c r="BF5" s="33" t="s">
        <v>85</v>
      </c>
      <c r="BG5" s="33" t="s">
        <v>86</v>
      </c>
      <c r="BH5" s="33" t="s">
        <v>87</v>
      </c>
      <c r="BI5" s="33" t="s">
        <v>88</v>
      </c>
      <c r="BJ5" s="33" t="s">
        <v>89</v>
      </c>
      <c r="BK5" s="33" t="s">
        <v>90</v>
      </c>
      <c r="BL5" s="33" t="s">
        <v>91</v>
      </c>
      <c r="BM5" s="33" t="s">
        <v>92</v>
      </c>
      <c r="BN5" s="33" t="s">
        <v>93</v>
      </c>
      <c r="BO5" s="33" t="s">
        <v>94</v>
      </c>
      <c r="BP5" s="33" t="s">
        <v>84</v>
      </c>
      <c r="BQ5" s="33" t="s">
        <v>85</v>
      </c>
      <c r="BR5" s="33" t="s">
        <v>86</v>
      </c>
      <c r="BS5" s="33" t="s">
        <v>87</v>
      </c>
      <c r="BT5" s="33" t="s">
        <v>88</v>
      </c>
      <c r="BU5" s="33" t="s">
        <v>89</v>
      </c>
      <c r="BV5" s="33" t="s">
        <v>90</v>
      </c>
      <c r="BW5" s="33" t="s">
        <v>91</v>
      </c>
      <c r="BX5" s="33" t="s">
        <v>92</v>
      </c>
      <c r="BY5" s="33" t="s">
        <v>93</v>
      </c>
      <c r="BZ5" s="33" t="s">
        <v>94</v>
      </c>
      <c r="CA5" s="33" t="s">
        <v>84</v>
      </c>
      <c r="CB5" s="33" t="s">
        <v>85</v>
      </c>
      <c r="CC5" s="33" t="s">
        <v>86</v>
      </c>
      <c r="CD5" s="33" t="s">
        <v>87</v>
      </c>
      <c r="CE5" s="33" t="s">
        <v>88</v>
      </c>
      <c r="CF5" s="33" t="s">
        <v>89</v>
      </c>
      <c r="CG5" s="33" t="s">
        <v>90</v>
      </c>
      <c r="CH5" s="33" t="s">
        <v>91</v>
      </c>
      <c r="CI5" s="33" t="s">
        <v>92</v>
      </c>
      <c r="CJ5" s="33" t="s">
        <v>93</v>
      </c>
      <c r="CK5" s="33" t="s">
        <v>94</v>
      </c>
      <c r="CL5" s="33" t="s">
        <v>84</v>
      </c>
      <c r="CM5" s="33" t="s">
        <v>85</v>
      </c>
      <c r="CN5" s="33" t="s">
        <v>86</v>
      </c>
      <c r="CO5" s="33" t="s">
        <v>87</v>
      </c>
      <c r="CP5" s="33" t="s">
        <v>88</v>
      </c>
      <c r="CQ5" s="33" t="s">
        <v>89</v>
      </c>
      <c r="CR5" s="33" t="s">
        <v>90</v>
      </c>
      <c r="CS5" s="33" t="s">
        <v>91</v>
      </c>
      <c r="CT5" s="33" t="s">
        <v>92</v>
      </c>
      <c r="CU5" s="33" t="s">
        <v>93</v>
      </c>
      <c r="CV5" s="33" t="s">
        <v>94</v>
      </c>
      <c r="CW5" s="33" t="s">
        <v>84</v>
      </c>
      <c r="CX5" s="33" t="s">
        <v>85</v>
      </c>
      <c r="CY5" s="33" t="s">
        <v>86</v>
      </c>
      <c r="CZ5" s="33" t="s">
        <v>87</v>
      </c>
      <c r="DA5" s="33" t="s">
        <v>88</v>
      </c>
      <c r="DB5" s="33" t="s">
        <v>89</v>
      </c>
      <c r="DC5" s="33" t="s">
        <v>90</v>
      </c>
      <c r="DD5" s="33" t="s">
        <v>91</v>
      </c>
      <c r="DE5" s="33" t="s">
        <v>92</v>
      </c>
      <c r="DF5" s="33" t="s">
        <v>93</v>
      </c>
      <c r="DG5" s="33" t="s">
        <v>94</v>
      </c>
      <c r="DH5" s="33" t="s">
        <v>84</v>
      </c>
      <c r="DI5" s="33" t="s">
        <v>85</v>
      </c>
      <c r="DJ5" s="33" t="s">
        <v>86</v>
      </c>
      <c r="DK5" s="33" t="s">
        <v>87</v>
      </c>
      <c r="DL5" s="33" t="s">
        <v>88</v>
      </c>
      <c r="DM5" s="33" t="s">
        <v>89</v>
      </c>
      <c r="DN5" s="33" t="s">
        <v>90</v>
      </c>
      <c r="DO5" s="33" t="s">
        <v>91</v>
      </c>
      <c r="DP5" s="33" t="s">
        <v>92</v>
      </c>
      <c r="DQ5" s="33" t="s">
        <v>93</v>
      </c>
      <c r="DR5" s="33" t="s">
        <v>94</v>
      </c>
      <c r="DS5" s="33" t="s">
        <v>84</v>
      </c>
      <c r="DT5" s="33" t="s">
        <v>85</v>
      </c>
      <c r="DU5" s="33" t="s">
        <v>86</v>
      </c>
      <c r="DV5" s="33" t="s">
        <v>87</v>
      </c>
      <c r="DW5" s="33" t="s">
        <v>88</v>
      </c>
      <c r="DX5" s="33" t="s">
        <v>89</v>
      </c>
      <c r="DY5" s="33" t="s">
        <v>90</v>
      </c>
      <c r="DZ5" s="33" t="s">
        <v>91</v>
      </c>
      <c r="EA5" s="33" t="s">
        <v>92</v>
      </c>
      <c r="EB5" s="33" t="s">
        <v>93</v>
      </c>
      <c r="EC5" s="33" t="s">
        <v>94</v>
      </c>
      <c r="ED5" s="33" t="s">
        <v>84</v>
      </c>
      <c r="EE5" s="33" t="s">
        <v>85</v>
      </c>
      <c r="EF5" s="33" t="s">
        <v>86</v>
      </c>
      <c r="EG5" s="33" t="s">
        <v>87</v>
      </c>
      <c r="EH5" s="33" t="s">
        <v>88</v>
      </c>
      <c r="EI5" s="33" t="s">
        <v>89</v>
      </c>
      <c r="EJ5" s="33" t="s">
        <v>90</v>
      </c>
      <c r="EK5" s="33" t="s">
        <v>91</v>
      </c>
      <c r="EL5" s="33" t="s">
        <v>92</v>
      </c>
      <c r="EM5" s="33" t="s">
        <v>93</v>
      </c>
      <c r="EN5" s="33" t="s">
        <v>94</v>
      </c>
    </row>
    <row r="6" spans="1:144" s="37" customFormat="1" x14ac:dyDescent="0.2">
      <c r="A6" s="29" t="s">
        <v>95</v>
      </c>
      <c r="B6" s="34">
        <f>B7</f>
        <v>2020</v>
      </c>
      <c r="C6" s="34">
        <f t="shared" ref="C6:W6" si="3">C7</f>
        <v>382060</v>
      </c>
      <c r="D6" s="34">
        <f t="shared" si="3"/>
        <v>47</v>
      </c>
      <c r="E6" s="34">
        <f t="shared" si="3"/>
        <v>1</v>
      </c>
      <c r="F6" s="34">
        <f t="shared" si="3"/>
        <v>0</v>
      </c>
      <c r="G6" s="34">
        <f t="shared" si="3"/>
        <v>0</v>
      </c>
      <c r="H6" s="34" t="str">
        <f t="shared" si="3"/>
        <v>愛媛県　西条市</v>
      </c>
      <c r="I6" s="34" t="str">
        <f t="shared" si="3"/>
        <v>法非適用</v>
      </c>
      <c r="J6" s="34" t="str">
        <f t="shared" si="3"/>
        <v>水道事業</v>
      </c>
      <c r="K6" s="34" t="str">
        <f t="shared" si="3"/>
        <v>簡易水道事業</v>
      </c>
      <c r="L6" s="34" t="str">
        <f t="shared" si="3"/>
        <v>D3</v>
      </c>
      <c r="M6" s="34" t="str">
        <f t="shared" si="3"/>
        <v>非設置</v>
      </c>
      <c r="N6" s="35" t="str">
        <f t="shared" si="3"/>
        <v>-</v>
      </c>
      <c r="O6" s="35" t="str">
        <f t="shared" si="3"/>
        <v>該当数値なし</v>
      </c>
      <c r="P6" s="35">
        <f t="shared" si="3"/>
        <v>4.84</v>
      </c>
      <c r="Q6" s="35">
        <f t="shared" si="3"/>
        <v>2893</v>
      </c>
      <c r="R6" s="35">
        <f t="shared" si="3"/>
        <v>108025</v>
      </c>
      <c r="S6" s="35">
        <f t="shared" si="3"/>
        <v>510.04</v>
      </c>
      <c r="T6" s="35">
        <f t="shared" si="3"/>
        <v>211.8</v>
      </c>
      <c r="U6" s="35">
        <f t="shared" si="3"/>
        <v>3375</v>
      </c>
      <c r="V6" s="35">
        <f t="shared" si="3"/>
        <v>11.99</v>
      </c>
      <c r="W6" s="35">
        <f t="shared" si="3"/>
        <v>281.48</v>
      </c>
      <c r="X6" s="36">
        <f>IF(X7="",NA(),X7)</f>
        <v>65.62</v>
      </c>
      <c r="Y6" s="36">
        <f t="shared" ref="Y6:AG6" si="4">IF(Y7="",NA(),Y7)</f>
        <v>67.55</v>
      </c>
      <c r="Z6" s="36">
        <f t="shared" si="4"/>
        <v>68.8</v>
      </c>
      <c r="AA6" s="36">
        <f t="shared" si="4"/>
        <v>68.38</v>
      </c>
      <c r="AB6" s="36">
        <f t="shared" si="4"/>
        <v>72.78</v>
      </c>
      <c r="AC6" s="36">
        <f t="shared" si="4"/>
        <v>77.56</v>
      </c>
      <c r="AD6" s="36">
        <f t="shared" si="4"/>
        <v>78.510000000000005</v>
      </c>
      <c r="AE6" s="36">
        <f t="shared" si="4"/>
        <v>77.91</v>
      </c>
      <c r="AF6" s="36">
        <f t="shared" si="4"/>
        <v>79.099999999999994</v>
      </c>
      <c r="AG6" s="36">
        <f t="shared" si="4"/>
        <v>79.33</v>
      </c>
      <c r="AH6" s="35" t="str">
        <f>IF(AH7="","",IF(AH7="-","【-】","【"&amp;SUBSTITUTE(TEXT(AH7,"#,##0.00"),"-","△")&amp;"】"))</f>
        <v>【78.36】</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6">
        <f>IF(BE7="",NA(),BE7)</f>
        <v>840.14</v>
      </c>
      <c r="BF6" s="36">
        <f t="shared" ref="BF6:BN6" si="7">IF(BF7="",NA(),BF7)</f>
        <v>790.39</v>
      </c>
      <c r="BG6" s="36">
        <f t="shared" si="7"/>
        <v>726.32</v>
      </c>
      <c r="BH6" s="36">
        <f t="shared" si="7"/>
        <v>682.04</v>
      </c>
      <c r="BI6" s="36">
        <f t="shared" si="7"/>
        <v>637.62</v>
      </c>
      <c r="BJ6" s="36">
        <f t="shared" si="7"/>
        <v>1144.79</v>
      </c>
      <c r="BK6" s="36">
        <f t="shared" si="7"/>
        <v>1061.58</v>
      </c>
      <c r="BL6" s="36">
        <f t="shared" si="7"/>
        <v>1007.7</v>
      </c>
      <c r="BM6" s="36">
        <f t="shared" si="7"/>
        <v>1018.52</v>
      </c>
      <c r="BN6" s="36">
        <f t="shared" si="7"/>
        <v>949.61</v>
      </c>
      <c r="BO6" s="35" t="str">
        <f>IF(BO7="","",IF(BO7="-","【-】","【"&amp;SUBSTITUTE(TEXT(BO7,"#,##0.00"),"-","△")&amp;"】"))</f>
        <v>【949.15】</v>
      </c>
      <c r="BP6" s="36">
        <f>IF(BP7="",NA(),BP7)</f>
        <v>60.48</v>
      </c>
      <c r="BQ6" s="36">
        <f t="shared" ref="BQ6:BY6" si="8">IF(BQ7="",NA(),BQ7)</f>
        <v>62.44</v>
      </c>
      <c r="BR6" s="36">
        <f t="shared" si="8"/>
        <v>63.79</v>
      </c>
      <c r="BS6" s="36">
        <f t="shared" si="8"/>
        <v>63.9</v>
      </c>
      <c r="BT6" s="36">
        <f t="shared" si="8"/>
        <v>67.290000000000006</v>
      </c>
      <c r="BU6" s="36">
        <f t="shared" si="8"/>
        <v>56.04</v>
      </c>
      <c r="BV6" s="36">
        <f t="shared" si="8"/>
        <v>58.52</v>
      </c>
      <c r="BW6" s="36">
        <f t="shared" si="8"/>
        <v>59.22</v>
      </c>
      <c r="BX6" s="36">
        <f t="shared" si="8"/>
        <v>58.79</v>
      </c>
      <c r="BY6" s="36">
        <f t="shared" si="8"/>
        <v>58.41</v>
      </c>
      <c r="BZ6" s="35" t="str">
        <f>IF(BZ7="","",IF(BZ7="-","【-】","【"&amp;SUBSTITUTE(TEXT(BZ7,"#,##0.00"),"-","△")&amp;"】"))</f>
        <v>【55.87】</v>
      </c>
      <c r="CA6" s="36">
        <f>IF(CA7="",NA(),CA7)</f>
        <v>252.66</v>
      </c>
      <c r="CB6" s="36">
        <f t="shared" ref="CB6:CJ6" si="9">IF(CB7="",NA(),CB7)</f>
        <v>246.98</v>
      </c>
      <c r="CC6" s="36">
        <f t="shared" si="9"/>
        <v>249.93</v>
      </c>
      <c r="CD6" s="36">
        <f t="shared" si="9"/>
        <v>255.6</v>
      </c>
      <c r="CE6" s="36">
        <f t="shared" si="9"/>
        <v>242.72</v>
      </c>
      <c r="CF6" s="36">
        <f t="shared" si="9"/>
        <v>304.35000000000002</v>
      </c>
      <c r="CG6" s="36">
        <f t="shared" si="9"/>
        <v>296.3</v>
      </c>
      <c r="CH6" s="36">
        <f t="shared" si="9"/>
        <v>292.89999999999998</v>
      </c>
      <c r="CI6" s="36">
        <f t="shared" si="9"/>
        <v>298.25</v>
      </c>
      <c r="CJ6" s="36">
        <f t="shared" si="9"/>
        <v>303.27999999999997</v>
      </c>
      <c r="CK6" s="35" t="str">
        <f>IF(CK7="","",IF(CK7="-","【-】","【"&amp;SUBSTITUTE(TEXT(CK7,"#,##0.00"),"-","△")&amp;"】"))</f>
        <v>【288.19】</v>
      </c>
      <c r="CL6" s="36">
        <f>IF(CL7="",NA(),CL7)</f>
        <v>33.270000000000003</v>
      </c>
      <c r="CM6" s="36">
        <f t="shared" ref="CM6:CU6" si="10">IF(CM7="",NA(),CM7)</f>
        <v>33.11</v>
      </c>
      <c r="CN6" s="36">
        <f t="shared" si="10"/>
        <v>31.9</v>
      </c>
      <c r="CO6" s="36">
        <f t="shared" si="10"/>
        <v>32.380000000000003</v>
      </c>
      <c r="CP6" s="36">
        <f t="shared" si="10"/>
        <v>33.04</v>
      </c>
      <c r="CQ6" s="36">
        <f t="shared" si="10"/>
        <v>55.9</v>
      </c>
      <c r="CR6" s="36">
        <f t="shared" si="10"/>
        <v>57.3</v>
      </c>
      <c r="CS6" s="36">
        <f t="shared" si="10"/>
        <v>56.76</v>
      </c>
      <c r="CT6" s="36">
        <f t="shared" si="10"/>
        <v>56.04</v>
      </c>
      <c r="CU6" s="36">
        <f t="shared" si="10"/>
        <v>58.52</v>
      </c>
      <c r="CV6" s="35" t="str">
        <f>IF(CV7="","",IF(CV7="-","【-】","【"&amp;SUBSTITUTE(TEXT(CV7,"#,##0.00"),"-","△")&amp;"】"))</f>
        <v>【56.31】</v>
      </c>
      <c r="CW6" s="36">
        <f>IF(CW7="",NA(),CW7)</f>
        <v>87.42</v>
      </c>
      <c r="CX6" s="36">
        <f t="shared" ref="CX6:DF6" si="11">IF(CX7="",NA(),CX7)</f>
        <v>88.52</v>
      </c>
      <c r="CY6" s="36">
        <f t="shared" si="11"/>
        <v>90.97</v>
      </c>
      <c r="CZ6" s="36">
        <f t="shared" si="11"/>
        <v>89.87</v>
      </c>
      <c r="DA6" s="36">
        <f t="shared" si="11"/>
        <v>89.45</v>
      </c>
      <c r="DB6" s="36">
        <f t="shared" si="11"/>
        <v>73.28</v>
      </c>
      <c r="DC6" s="36">
        <f t="shared" si="11"/>
        <v>72.42</v>
      </c>
      <c r="DD6" s="36">
        <f t="shared" si="11"/>
        <v>73.069999999999993</v>
      </c>
      <c r="DE6" s="36">
        <f t="shared" si="11"/>
        <v>72.78</v>
      </c>
      <c r="DF6" s="36">
        <f t="shared" si="11"/>
        <v>71.33</v>
      </c>
      <c r="DG6" s="35" t="str">
        <f>IF(DG7="","",IF(DG7="-","【-】","【"&amp;SUBSTITUTE(TEXT(DG7,"#,##0.00"),"-","△")&amp;"】"))</f>
        <v>【71.88】</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6">
        <f>IF(ED7="",NA(),ED7)</f>
        <v>0.3</v>
      </c>
      <c r="EE6" s="36">
        <f t="shared" ref="EE6:EM6" si="14">IF(EE7="",NA(),EE7)</f>
        <v>0.37</v>
      </c>
      <c r="EF6" s="36">
        <f t="shared" si="14"/>
        <v>0.3</v>
      </c>
      <c r="EG6" s="36">
        <f t="shared" si="14"/>
        <v>0.22</v>
      </c>
      <c r="EH6" s="36">
        <f t="shared" si="14"/>
        <v>0.23</v>
      </c>
      <c r="EI6" s="36">
        <f t="shared" si="14"/>
        <v>0.53</v>
      </c>
      <c r="EJ6" s="36">
        <f t="shared" si="14"/>
        <v>0.72</v>
      </c>
      <c r="EK6" s="36">
        <f t="shared" si="14"/>
        <v>0.53</v>
      </c>
      <c r="EL6" s="36">
        <f t="shared" si="14"/>
        <v>0.71</v>
      </c>
      <c r="EM6" s="36">
        <f t="shared" si="14"/>
        <v>0.72</v>
      </c>
      <c r="EN6" s="35" t="str">
        <f>IF(EN7="","",IF(EN7="-","【-】","【"&amp;SUBSTITUTE(TEXT(EN7,"#,##0.00"),"-","△")&amp;"】"))</f>
        <v>【0.80】</v>
      </c>
    </row>
    <row r="7" spans="1:144" s="37" customFormat="1" x14ac:dyDescent="0.2">
      <c r="A7" s="29"/>
      <c r="B7" s="38">
        <v>2020</v>
      </c>
      <c r="C7" s="38">
        <v>382060</v>
      </c>
      <c r="D7" s="38">
        <v>47</v>
      </c>
      <c r="E7" s="38">
        <v>1</v>
      </c>
      <c r="F7" s="38">
        <v>0</v>
      </c>
      <c r="G7" s="38">
        <v>0</v>
      </c>
      <c r="H7" s="38" t="s">
        <v>96</v>
      </c>
      <c r="I7" s="38" t="s">
        <v>97</v>
      </c>
      <c r="J7" s="38" t="s">
        <v>98</v>
      </c>
      <c r="K7" s="38" t="s">
        <v>99</v>
      </c>
      <c r="L7" s="38" t="s">
        <v>100</v>
      </c>
      <c r="M7" s="38" t="s">
        <v>101</v>
      </c>
      <c r="N7" s="39" t="s">
        <v>102</v>
      </c>
      <c r="O7" s="39" t="s">
        <v>103</v>
      </c>
      <c r="P7" s="39">
        <v>4.84</v>
      </c>
      <c r="Q7" s="39">
        <v>2893</v>
      </c>
      <c r="R7" s="39">
        <v>108025</v>
      </c>
      <c r="S7" s="39">
        <v>510.04</v>
      </c>
      <c r="T7" s="39">
        <v>211.8</v>
      </c>
      <c r="U7" s="39">
        <v>3375</v>
      </c>
      <c r="V7" s="39">
        <v>11.99</v>
      </c>
      <c r="W7" s="39">
        <v>281.48</v>
      </c>
      <c r="X7" s="39">
        <v>65.62</v>
      </c>
      <c r="Y7" s="39">
        <v>67.55</v>
      </c>
      <c r="Z7" s="39">
        <v>68.8</v>
      </c>
      <c r="AA7" s="39">
        <v>68.38</v>
      </c>
      <c r="AB7" s="39">
        <v>72.78</v>
      </c>
      <c r="AC7" s="39">
        <v>77.56</v>
      </c>
      <c r="AD7" s="39">
        <v>78.510000000000005</v>
      </c>
      <c r="AE7" s="39">
        <v>77.91</v>
      </c>
      <c r="AF7" s="39">
        <v>79.099999999999994</v>
      </c>
      <c r="AG7" s="39">
        <v>79.33</v>
      </c>
      <c r="AH7" s="39">
        <v>78.36</v>
      </c>
      <c r="AI7" s="39"/>
      <c r="AJ7" s="39"/>
      <c r="AK7" s="39"/>
      <c r="AL7" s="39"/>
      <c r="AM7" s="39"/>
      <c r="AN7" s="39"/>
      <c r="AO7" s="39"/>
      <c r="AP7" s="39"/>
      <c r="AQ7" s="39"/>
      <c r="AR7" s="39"/>
      <c r="AS7" s="39"/>
      <c r="AT7" s="39"/>
      <c r="AU7" s="39"/>
      <c r="AV7" s="39"/>
      <c r="AW7" s="39"/>
      <c r="AX7" s="39"/>
      <c r="AY7" s="39"/>
      <c r="AZ7" s="39"/>
      <c r="BA7" s="39"/>
      <c r="BB7" s="39"/>
      <c r="BC7" s="39"/>
      <c r="BD7" s="39"/>
      <c r="BE7" s="39">
        <v>840.14</v>
      </c>
      <c r="BF7" s="39">
        <v>790.39</v>
      </c>
      <c r="BG7" s="39">
        <v>726.32</v>
      </c>
      <c r="BH7" s="39">
        <v>682.04</v>
      </c>
      <c r="BI7" s="39">
        <v>637.62</v>
      </c>
      <c r="BJ7" s="39">
        <v>1144.79</v>
      </c>
      <c r="BK7" s="39">
        <v>1061.58</v>
      </c>
      <c r="BL7" s="39">
        <v>1007.7</v>
      </c>
      <c r="BM7" s="39">
        <v>1018.52</v>
      </c>
      <c r="BN7" s="39">
        <v>949.61</v>
      </c>
      <c r="BO7" s="39">
        <v>949.15</v>
      </c>
      <c r="BP7" s="39">
        <v>60.48</v>
      </c>
      <c r="BQ7" s="39">
        <v>62.44</v>
      </c>
      <c r="BR7" s="39">
        <v>63.79</v>
      </c>
      <c r="BS7" s="39">
        <v>63.9</v>
      </c>
      <c r="BT7" s="39">
        <v>67.290000000000006</v>
      </c>
      <c r="BU7" s="39">
        <v>56.04</v>
      </c>
      <c r="BV7" s="39">
        <v>58.52</v>
      </c>
      <c r="BW7" s="39">
        <v>59.22</v>
      </c>
      <c r="BX7" s="39">
        <v>58.79</v>
      </c>
      <c r="BY7" s="39">
        <v>58.41</v>
      </c>
      <c r="BZ7" s="39">
        <v>55.87</v>
      </c>
      <c r="CA7" s="39">
        <v>252.66</v>
      </c>
      <c r="CB7" s="39">
        <v>246.98</v>
      </c>
      <c r="CC7" s="39">
        <v>249.93</v>
      </c>
      <c r="CD7" s="39">
        <v>255.6</v>
      </c>
      <c r="CE7" s="39">
        <v>242.72</v>
      </c>
      <c r="CF7" s="39">
        <v>304.35000000000002</v>
      </c>
      <c r="CG7" s="39">
        <v>296.3</v>
      </c>
      <c r="CH7" s="39">
        <v>292.89999999999998</v>
      </c>
      <c r="CI7" s="39">
        <v>298.25</v>
      </c>
      <c r="CJ7" s="39">
        <v>303.27999999999997</v>
      </c>
      <c r="CK7" s="39">
        <v>288.19</v>
      </c>
      <c r="CL7" s="39">
        <v>33.270000000000003</v>
      </c>
      <c r="CM7" s="39">
        <v>33.11</v>
      </c>
      <c r="CN7" s="39">
        <v>31.9</v>
      </c>
      <c r="CO7" s="39">
        <v>32.380000000000003</v>
      </c>
      <c r="CP7" s="39">
        <v>33.04</v>
      </c>
      <c r="CQ7" s="39">
        <v>55.9</v>
      </c>
      <c r="CR7" s="39">
        <v>57.3</v>
      </c>
      <c r="CS7" s="39">
        <v>56.76</v>
      </c>
      <c r="CT7" s="39">
        <v>56.04</v>
      </c>
      <c r="CU7" s="39">
        <v>58.52</v>
      </c>
      <c r="CV7" s="39">
        <v>56.31</v>
      </c>
      <c r="CW7" s="39">
        <v>87.42</v>
      </c>
      <c r="CX7" s="39">
        <v>88.52</v>
      </c>
      <c r="CY7" s="39">
        <v>90.97</v>
      </c>
      <c r="CZ7" s="39">
        <v>89.87</v>
      </c>
      <c r="DA7" s="39">
        <v>89.45</v>
      </c>
      <c r="DB7" s="39">
        <v>73.28</v>
      </c>
      <c r="DC7" s="39">
        <v>72.42</v>
      </c>
      <c r="DD7" s="39">
        <v>73.069999999999993</v>
      </c>
      <c r="DE7" s="39">
        <v>72.78</v>
      </c>
      <c r="DF7" s="39">
        <v>71.33</v>
      </c>
      <c r="DG7" s="39">
        <v>71.88</v>
      </c>
      <c r="DH7" s="39"/>
      <c r="DI7" s="39"/>
      <c r="DJ7" s="39"/>
      <c r="DK7" s="39"/>
      <c r="DL7" s="39"/>
      <c r="DM7" s="39"/>
      <c r="DN7" s="39"/>
      <c r="DO7" s="39"/>
      <c r="DP7" s="39"/>
      <c r="DQ7" s="39"/>
      <c r="DR7" s="39"/>
      <c r="DS7" s="39"/>
      <c r="DT7" s="39"/>
      <c r="DU7" s="39"/>
      <c r="DV7" s="39"/>
      <c r="DW7" s="39"/>
      <c r="DX7" s="39"/>
      <c r="DY7" s="39"/>
      <c r="DZ7" s="39"/>
      <c r="EA7" s="39"/>
      <c r="EB7" s="39"/>
      <c r="EC7" s="39"/>
      <c r="ED7" s="39">
        <v>0.3</v>
      </c>
      <c r="EE7" s="39">
        <v>0.37</v>
      </c>
      <c r="EF7" s="39">
        <v>0.3</v>
      </c>
      <c r="EG7" s="39">
        <v>0.22</v>
      </c>
      <c r="EH7" s="39">
        <v>0.23</v>
      </c>
      <c r="EI7" s="39">
        <v>0.53</v>
      </c>
      <c r="EJ7" s="39">
        <v>0.72</v>
      </c>
      <c r="EK7" s="39">
        <v>0.53</v>
      </c>
      <c r="EL7" s="39">
        <v>0.71</v>
      </c>
      <c r="EM7" s="39">
        <v>0.72</v>
      </c>
      <c r="EN7" s="39">
        <v>0.8</v>
      </c>
    </row>
    <row r="8" spans="1:144" x14ac:dyDescent="0.2">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x14ac:dyDescent="0.2">
      <c r="A9" s="41"/>
      <c r="B9" s="41" t="s">
        <v>104</v>
      </c>
      <c r="C9" s="41" t="s">
        <v>105</v>
      </c>
      <c r="D9" s="41" t="s">
        <v>106</v>
      </c>
      <c r="E9" s="41" t="s">
        <v>107</v>
      </c>
      <c r="F9" s="41" t="s">
        <v>108</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2">
      <c r="A10" s="41" t="s">
        <v>46</v>
      </c>
      <c r="B10" s="42">
        <f t="shared" ref="B10:D10" si="15">DATEVALUE($B7+12-B11&amp;"/1/"&amp;B12)</f>
        <v>46753</v>
      </c>
      <c r="C10" s="42">
        <f t="shared" si="15"/>
        <v>47119</v>
      </c>
      <c r="D10" s="42">
        <f t="shared" si="15"/>
        <v>47484</v>
      </c>
      <c r="E10" s="43">
        <f>DATEVALUE($B7+12-E11&amp;"/1/"&amp;E12)</f>
        <v>47849</v>
      </c>
      <c r="F10" s="43">
        <f>DATEVALUE($B7+12-F11&amp;"/1/"&amp;F12)</f>
        <v>48215</v>
      </c>
    </row>
    <row r="11" spans="1:144" x14ac:dyDescent="0.2">
      <c r="B11">
        <v>4</v>
      </c>
      <c r="C11">
        <v>3</v>
      </c>
      <c r="D11">
        <v>2</v>
      </c>
      <c r="E11">
        <v>1</v>
      </c>
      <c r="F11">
        <v>0</v>
      </c>
      <c r="G11" t="s">
        <v>109</v>
      </c>
    </row>
    <row r="12" spans="1:144" x14ac:dyDescent="0.2">
      <c r="B12">
        <v>1</v>
      </c>
      <c r="C12">
        <v>1</v>
      </c>
      <c r="D12">
        <v>1</v>
      </c>
      <c r="E12">
        <v>1</v>
      </c>
      <c r="F12">
        <v>2</v>
      </c>
      <c r="G12" t="s">
        <v>110</v>
      </c>
    </row>
    <row r="13" spans="1:144" x14ac:dyDescent="0.2">
      <c r="B13" t="s">
        <v>111</v>
      </c>
      <c r="C13" t="s">
        <v>111</v>
      </c>
      <c r="D13" t="s">
        <v>111</v>
      </c>
      <c r="E13" t="s">
        <v>112</v>
      </c>
      <c r="F13" t="s">
        <v>113</v>
      </c>
      <c r="G13" t="s">
        <v>114</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豊島 千尋</cp:lastModifiedBy>
  <dcterms:created xsi:type="dcterms:W3CDTF">2021-12-03T07:04:44Z</dcterms:created>
  <dcterms:modified xsi:type="dcterms:W3CDTF">2022-01-14T03:04:31Z</dcterms:modified>
  <cp:category/>
</cp:coreProperties>
</file>